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9-007\Desktop\"/>
    </mc:Choice>
  </mc:AlternateContent>
  <bookViews>
    <workbookView xWindow="0" yWindow="0" windowWidth="17835" windowHeight="1161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<sst xmlns="http://schemas.openxmlformats.org/spreadsheetml/2006/main" count="1082" uniqueCount="592">
  <si>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</si>
  <si>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</si>
  <si>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</si>
  <si>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</si>
  <si>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</si>
  <si>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</si>
  <si>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</si>
  <si>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</si>
  <si>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</si>
  <si>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</si>
  <si>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</si>
  <si>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</si>
  <si>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</si>
  <si>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</si>
  <si>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</si>
  <si>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</si>
  <si>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</si>
  <si>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</si>
  <si>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</si>
  <si>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</si>
  <si>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</si>
  <si>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</si>
  <si>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</si>
  <si>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</si>
  <si>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</si>
  <si>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</si>
  <si>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</si>
  <si>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</si>
  <si>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</si>
  <si>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</si>
  <si>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</si>
  <si>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</si>
  <si>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</si>
  <si>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</si>
  <si>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</si>
  <si>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</si>
  <si>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</si>
  <si>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</si>
  <si>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</si>
  <si>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</si>
  <si>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</si>
  <si>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</si>
  <si>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</si>
  <si>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</si>
  <si>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</si>
  <si>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</si>
  <si>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</si>
  <si>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</si>
  <si>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</si>
  <si>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</si>
  <si>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</si>
  <si>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</si>
  <si>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</si>
  <si>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</si>
  <si>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</si>
  <si>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</si>
  <si>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</si>
  <si>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</si>
  <si>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</si>
  <si>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</si>
  <si>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</si>
  <si>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</si>
  <si>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</si>
  <si>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</si>
  <si>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</si>
  <si>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</si>
  <si>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</si>
  <si>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</si>
  <si>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</si>
  <si>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</si>
  <si>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</si>
  <si>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</si>
  <si>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</si>
  <si>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</si>
  <si>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</si>
  <si>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</si>
  <si>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</si>
  <si>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</si>
  <si>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</si>
  <si>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</si>
  <si>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</si>
  <si>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</si>
  <si>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</si>
  <si>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</si>
  <si>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</si>
  <si>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</si>
  <si>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</si>
  <si>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</si>
  <si>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</si>
  <si>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</si>
  <si>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</si>
  <si>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</si>
  <si>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</si>
  <si>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</si>
  <si>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</si>
  <si>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</si>
  <si>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</si>
  <si>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</si>
  <si>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</si>
  <si>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</si>
  <si>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</si>
  <si>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</si>
  <si>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</si>
  <si>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</si>
  <si>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</si>
  <si>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</si>
  <si>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</si>
  <si>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</si>
  <si>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</si>
  <si>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</si>
  <si>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</si>
  <si>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</si>
  <si>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</si>
  <si>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</si>
  <si>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</si>
  <si>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</si>
  <si>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</si>
  <si>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</si>
  <si>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</si>
  <si>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</si>
  <si>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</si>
  <si>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</si>
  <si>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</si>
  <si>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</si>
  <si>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</si>
  <si>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</si>
  <si>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</si>
  <si>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</si>
  <si>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</si>
  <si>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</si>
  <si>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</si>
  <si>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</si>
  <si>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</si>
  <si>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</si>
  <si>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</si>
  <si>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</si>
  <si>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</si>
  <si>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</si>
  <si>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</si>
  <si>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</si>
  <si>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</si>
  <si>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</si>
  <si>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</si>
  <si>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</si>
  <si>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</si>
  <si>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</si>
  <si>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</si>
  <si>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</si>
  <si>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</si>
  <si>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</si>
  <si>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</si>
  <si>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</si>
  <si>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</si>
  <si>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</si>
  <si>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</si>
  <si>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</si>
  <si>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</si>
  <si>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</si>
  <si>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</si>
  <si>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</si>
  <si>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</si>
  <si>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</si>
  <si>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</si>
  <si>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</si>
  <si>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</si>
  <si>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</si>
  <si>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</si>
  <si>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</si>
  <si>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</si>
  <si>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</si>
  <si>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</si>
  <si>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</si>
  <si>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</si>
  <si>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</si>
  <si>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</si>
  <si>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</si>
  <si>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</si>
  <si>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</si>
  <si>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</si>
  <si>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</si>
  <si>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</si>
  <si>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</si>
  <si>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</si>
  <si>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</si>
  <si>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</si>
  <si>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</si>
  <si>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</si>
  <si>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</si>
  <si>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</si>
  <si>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</si>
  <si>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</si>
  <si>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</si>
  <si>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</si>
  <si>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</si>
  <si>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</si>
  <si>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</si>
  <si>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</si>
  <si>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</si>
  <si>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</si>
  <si>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</si>
  <si>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</si>
  <si>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</si>
  <si>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</si>
  <si>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</si>
  <si>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</si>
  <si>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</si>
  <si>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</si>
  <si>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</si>
  <si>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北海道天塩町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</si>
  <si>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</si>
  <si>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</si>
  <si>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</si>
  <si>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</si>
  <si>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</si>
  <si>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</si>
  <si>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</si>
  <si>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</si>
  <si>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</si>
  <si>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</si>
  <si>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</si>
  <si>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</si>
  <si>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</si>
  <si>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</si>
  <si>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</si>
  <si>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</si>
  <si>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</si>
  <si>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</si>
  <si>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</si>
  <si>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</si>
  <si>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</si>
  <si>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</si>
  <si>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</si>
  <si>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</si>
  <si>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</si>
  <si>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</si>
  <si>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</si>
  <si>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</si>
  <si>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</si>
  <si>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</si>
  <si>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</si>
  <si>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</si>
  <si>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</si>
  <si>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</si>
  <si>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</si>
  <si>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</si>
  <si>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</si>
  <si>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</si>
  <si>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</si>
  <si>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</si>
  <si>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</si>
  <si>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</si>
  <si>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</si>
  <si>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</si>
  <si>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</si>
  <si>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</si>
  <si>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</si>
  <si>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</si>
  <si>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</si>
  <si>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</si>
  <si>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</si>
  <si>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</si>
  <si>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</si>
  <si>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</si>
  <si>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</si>
  <si>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</si>
  <si>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</si>
  <si>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</si>
  <si>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</si>
  <si>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</si>
  <si>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</si>
  <si>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</si>
  <si>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</si>
  <si>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</si>
  <si>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</si>
  <si>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</si>
  <si>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</si>
  <si>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</si>
  <si>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</si>
  <si>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</si>
  <si>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</si>
  <si>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</si>
  <si>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</si>
  <si>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</si>
  <si>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</si>
  <si>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</si>
  <si>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</si>
  <si>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</si>
  <si>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</si>
  <si>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</si>
  <si>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</si>
  <si>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</si>
  <si>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</si>
  <si>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</si>
  <si>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</si>
  <si>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</si>
  <si>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</si>
  <si>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</si>
  <si>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</si>
  <si>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</si>
  <si>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</si>
  <si>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</si>
  <si>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</si>
  <si>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</si>
  <si>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</si>
  <si>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</si>
  <si>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</si>
  <si>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</si>
  <si>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</si>
  <si>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</si>
  <si>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</si>
  <si>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</si>
  <si>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</si>
  <si>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</si>
  <si>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</si>
  <si>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</si>
  <si>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</si>
  <si>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</si>
  <si>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</si>
  <si>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</si>
  <si>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</si>
  <si>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</si>
  <si>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</si>
  <si>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</si>
  <si>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</si>
  <si>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</si>
  <si>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</si>
  <si>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</si>
  <si>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</si>
  <si>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</si>
  <si>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</si>
  <si>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</si>
  <si>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</si>
  <si>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</si>
  <si>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</si>
  <si>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</si>
  <si>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</si>
  <si>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</si>
  <si>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</si>
  <si>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</si>
  <si>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</si>
  <si>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</si>
  <si>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</si>
  <si>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</si>
  <si>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</si>
  <si>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</si>
  <si>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</si>
  <si>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</si>
  <si>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</si>
  <si>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</si>
  <si>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</si>
  <si>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</si>
  <si>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</si>
  <si>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</si>
  <si>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</si>
  <si>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</si>
  <si>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</si>
  <si>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</si>
  <si>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</si>
  <si>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</si>
  <si>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</si>
  <si>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</si>
  <si>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</si>
  <si>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</si>
  <si>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</si>
  <si>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北海道天塩町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</si>
  <si>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</si>
  <si>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</si>
  <si>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</si>
  <si>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</si>
  <si>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</si>
  <si>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</si>
  <si>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</si>
  <si>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</si>
  <si>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</si>
  <si>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</si>
  <si>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</si>
  <si>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</si>
  <si>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</si>
  <si>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</si>
  <si>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</si>
  <si>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</si>
  <si>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</si>
  <si>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</si>
  <si>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</si>
  <si>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</si>
  <si>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</si>
  <si>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</si>
  <si>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</si>
  <si>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</si>
  <si>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</si>
  <si>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</si>
  <si>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</si>
  <si>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</si>
  <si>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</si>
  <si>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</si>
  <si>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</si>
  <si>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</si>
  <si>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</si>
  <si>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</si>
  <si>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</si>
  <si>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</si>
  <si>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</si>
  <si>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国民健康保険病院事業特別会計</t>
    <phoneticPr fontId="5"/>
  </si>
  <si>
    <t>法適用企業</t>
    <phoneticPr fontId="5"/>
  </si>
  <si>
    <t>水道事業特別会計</t>
    <phoneticPr fontId="5"/>
  </si>
  <si>
    <t>法非適用企業</t>
    <phoneticPr fontId="5"/>
  </si>
  <si>
    <t>下水道事業特別会計</t>
    <phoneticPr fontId="5"/>
  </si>
  <si>
    <t>法非適用企業</t>
    <phoneticPr fontId="5"/>
  </si>
  <si>
    <t>町民保養センター事業特別会計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</si>
  <si>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</si>
  <si>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</si>
  <si>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</si>
  <si>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</si>
  <si>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</si>
  <si>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</si>
  <si>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</si>
  <si>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</si>
  <si>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</si>
  <si>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</si>
  <si>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</si>
  <si>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</si>
  <si>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</si>
  <si>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</si>
  <si>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</si>
  <si>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</si>
  <si>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</si>
  <si>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</si>
  <si>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</si>
  <si>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</si>
  <si>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</si>
  <si>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</si>
  <si>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</si>
  <si>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</si>
  <si>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</si>
  <si>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</si>
  <si>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</si>
  <si>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</si>
  <si>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</si>
  <si>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</si>
  <si>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</si>
  <si>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</si>
  <si>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</si>
  <si>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</si>
  <si>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</si>
  <si>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</si>
  <si>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</si>
  <si>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</si>
  <si>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</si>
  <si>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</si>
  <si>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</si>
  <si>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</si>
  <si>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</si>
  <si>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</si>
  <si>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</si>
  <si>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</si>
  <si>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</si>
  <si>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</si>
  <si>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</si>
  <si>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</si>
  <si>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</si>
  <si>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</si>
  <si>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</si>
  <si>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</si>
  <si>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</si>
  <si>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</si>
  <si>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</si>
  <si>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</si>
  <si>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</si>
  <si>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</si>
  <si>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</si>
  <si>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</si>
  <si>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</si>
  <si>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</si>
  <si>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</si>
  <si>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</si>
  <si>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</si>
  <si>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</si>
  <si>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</si>
  <si>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国民健康保険病院事業特別会計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</si>
  <si>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</si>
  <si>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</si>
  <si>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</si>
  <si>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</si>
  <si>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</si>
  <si>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</si>
  <si>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</si>
  <si>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</si>
  <si>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</si>
  <si>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</si>
  <si>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</si>
  <si>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</si>
  <si>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</si>
  <si>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</si>
  <si>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</si>
  <si>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</si>
  <si>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</si>
  <si>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</si>
  <si>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</si>
  <si>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</si>
  <si>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</si>
  <si>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</si>
  <si>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</si>
  <si>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</si>
  <si>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</si>
  <si>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</si>
  <si>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</si>
  <si>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</si>
  <si>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</si>
  <si>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</si>
  <si>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</si>
  <si>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</si>
  <si>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</si>
  <si>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</si>
  <si>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</si>
  <si>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</si>
  <si>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</si>
  <si>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</si>
  <si>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</si>
  <si>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</si>
  <si>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</si>
  <si>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</si>
  <si>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</si>
  <si>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</si>
  <si>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</si>
  <si>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</si>
  <si>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</si>
  <si>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</si>
  <si>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</si>
  <si>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</si>
  <si>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</si>
  <si>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</si>
  <si>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</si>
  <si>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</si>
  <si>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</si>
  <si>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</si>
  <si>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</si>
  <si>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</si>
  <si>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</si>
  <si>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</si>
  <si>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</si>
  <si>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</si>
  <si>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</si>
  <si>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</si>
  <si>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</si>
  <si>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</si>
  <si>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</si>
  <si>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</si>
  <si>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</si>
  <si>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</si>
  <si>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</si>
  <si>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</si>
  <si>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</si>
  <si>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</si>
  <si>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</si>
  <si>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</si>
  <si>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</si>
  <si>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</si>
  <si>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</si>
  <si>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</si>
  <si>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</si>
  <si>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</si>
  <si>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</si>
  <si>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</si>
  <si>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</si>
  <si>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</si>
  <si>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9.54</t>
  </si>
  <si>
    <t>▲ 2.88</t>
  </si>
  <si>
    <t>▲ 0.38</t>
  </si>
  <si>
    <t>一般会計</t>
  </si>
  <si>
    <t>国民健康保険病院事業特別会計</t>
  </si>
  <si>
    <t>国民健康保険特別会計</t>
  </si>
  <si>
    <t>介護保険特別会計</t>
  </si>
  <si>
    <t>水道事業特別会計</t>
  </si>
  <si>
    <t>下水道事業特別会計</t>
  </si>
  <si>
    <t>町民保養センター事業特別会計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</si>
  <si>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</si>
  <si>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</si>
  <si>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</si>
  <si>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</si>
  <si>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</si>
  <si>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</si>
  <si>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</si>
  <si>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</si>
  <si>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</si>
  <si>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ふるさと応援基金</t>
    <rPh sb="4" eb="6">
      <t>オウエン</t>
    </rPh>
    <rPh sb="6" eb="8">
      <t>キキン</t>
    </rPh>
    <phoneticPr fontId="5"/>
  </si>
  <si>
    <t>振興基金</t>
    <rPh sb="0" eb="2">
      <t>シンコウ</t>
    </rPh>
    <rPh sb="2" eb="4">
      <t>キキン</t>
    </rPh>
    <phoneticPr fontId="5"/>
  </si>
  <si>
    <t>地域福祉基金</t>
    <rPh sb="0" eb="2">
      <t>チイキ</t>
    </rPh>
    <rPh sb="2" eb="4">
      <t>フクシ</t>
    </rPh>
    <rPh sb="4" eb="6">
      <t>キキン</t>
    </rPh>
    <phoneticPr fontId="2"/>
  </si>
  <si>
    <t>国鉄羽幌線代替輸送確保基金</t>
    <rPh sb="0" eb="2">
      <t>コクテツ</t>
    </rPh>
    <rPh sb="2" eb="4">
      <t>ハボロ</t>
    </rPh>
    <rPh sb="4" eb="5">
      <t>セン</t>
    </rPh>
    <rPh sb="5" eb="7">
      <t>ダイタイ</t>
    </rPh>
    <rPh sb="7" eb="9">
      <t>ユソウ</t>
    </rPh>
    <rPh sb="9" eb="11">
      <t>カクホ</t>
    </rPh>
    <rPh sb="11" eb="13">
      <t>キキン</t>
    </rPh>
    <phoneticPr fontId="2"/>
  </si>
  <si>
    <t>町営草地基金</t>
    <rPh sb="0" eb="1">
      <t>チョウ</t>
    </rPh>
    <rPh sb="1" eb="2">
      <t>エイ</t>
    </rPh>
    <rPh sb="2" eb="4">
      <t>ソウチ</t>
    </rPh>
    <rPh sb="4" eb="6">
      <t>キキン</t>
    </rPh>
    <phoneticPr fontId="2"/>
  </si>
  <si>
    <t>-</t>
    <phoneticPr fontId="2"/>
  </si>
  <si>
    <t>北留萌消防組合</t>
    <rPh sb="0" eb="1">
      <t>キタ</t>
    </rPh>
    <rPh sb="1" eb="3">
      <t>ルモイ</t>
    </rPh>
    <rPh sb="3" eb="5">
      <t>ショウボウ</t>
    </rPh>
    <rPh sb="5" eb="7">
      <t>クミアイ</t>
    </rPh>
    <phoneticPr fontId="2"/>
  </si>
  <si>
    <t>西天北五町衛生施設組合</t>
    <rPh sb="0" eb="3">
      <t>ニシテンポク</t>
    </rPh>
    <rPh sb="3" eb="5">
      <t>ゴチョウ</t>
    </rPh>
    <rPh sb="5" eb="7">
      <t>エイセイ</t>
    </rPh>
    <rPh sb="7" eb="9">
      <t>シセツ</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</si>
</sst>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AE8-4B23-9776-E52FCC3A2C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64623</c:v>
                </c:pt>
                <c:pt idx="1">
                  <c:v>273261</c:v>
                </c:pt>
                <c:pt idx="2">
                  <c:v>529349</c:v>
                </c:pt>
                <c:pt idx="3">
                  <c:v>113983</c:v>
                </c:pt>
                <c:pt idx="4">
                  <c:v>147182</c:v>
                </c:pt>
              </c:numCache>
            </c:numRef>
          </c:val>
          <c:smooth val="0"/>
          <c:extLst>
            <c:ext xmlns:c16="http://schemas.microsoft.com/office/drawing/2014/chart" uri="{C3380CC4-5D6E-409C-BE32-E72D297353CC}">
              <c16:uniqueId val="{00000001-7AE8-4B23-9776-E52FCC3A2C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2.4900000000000002</c:v>
                </c:pt>
                <c:pt idx="1">
                  <c:v>1.92</c:v>
                </c:pt>
                <c:pt idx="2">
                  <c:v>3.12</c:v>
                </c:pt>
                <c:pt idx="3">
                  <c:v>3</c:v>
                </c:pt>
                <c:pt idx="4">
                  <c:v>2.56</c:v>
                </c:pt>
              </c:numCache>
            </c:numRef>
          </c:val>
          <c:extLst>
            <c:ext xmlns:c16="http://schemas.microsoft.com/office/drawing/2014/chart" uri="{C3380CC4-5D6E-409C-BE32-E72D297353CC}">
              <c16:uniqueId val="{00000000-ACC6-4460-B9A1-8AF8AC4DBF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32.46</c:v>
                </c:pt>
                <c:pt idx="1">
                  <c:v>24.88</c:v>
                </c:pt>
                <c:pt idx="2">
                  <c:v>21.55</c:v>
                </c:pt>
                <c:pt idx="3">
                  <c:v>23</c:v>
                </c:pt>
                <c:pt idx="4">
                  <c:v>22.55</c:v>
                </c:pt>
              </c:numCache>
            </c:numRef>
          </c:val>
          <c:extLst>
            <c:ext xmlns:c16="http://schemas.microsoft.com/office/drawing/2014/chart" uri="{C3380CC4-5D6E-409C-BE32-E72D297353CC}">
              <c16:uniqueId val="{00000001-ACC6-4460-B9A1-8AF8AC4DBF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0.98</c:v>
                </c:pt>
                <c:pt idx="1">
                  <c:v>-9.5399999999999991</c:v>
                </c:pt>
                <c:pt idx="2">
                  <c:v>-2.88</c:v>
                </c:pt>
                <c:pt idx="3">
                  <c:v>1.22</c:v>
                </c:pt>
                <c:pt idx="4">
                  <c:v>-0.38</c:v>
                </c:pt>
              </c:numCache>
            </c:numRef>
          </c:val>
          <c:smooth val="0"/>
          <c:extLst>
            <c:ext xmlns:c16="http://schemas.microsoft.com/office/drawing/2014/chart" uri="{C3380CC4-5D6E-409C-BE32-E72D297353CC}">
              <c16:uniqueId val="{00000002-ACC6-4460-B9A1-8AF8AC4DBF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A5-46FD-AD55-9AA73CC144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A5-46FD-AD55-9AA73CC144F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90A5-46FD-AD55-9AA73CC144F5}"/>
            </c:ext>
          </c:extLst>
        </c:ser>
        <c:ser>
          <c:idx val="3"/>
          <c:order val="3"/>
          <c:tx>
            <c:strRef>
              <c:f>データシート!$A$30</c:f>
              <c:strCache>
                <c:ptCount val="1"/>
                <c:pt idx="0">
                  <c:v>町民保養センター事業特別会計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90A5-46FD-AD55-9AA73CC144F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0.06</c:v>
                </c:pt>
                <c:pt idx="6">
                  <c:v>#N/A</c:v>
                </c:pt>
                <c:pt idx="7">
                  <c:v>0.05</c:v>
                </c:pt>
                <c:pt idx="8">
                  <c:v>#N/A</c:v>
                </c:pt>
                <c:pt idx="9">
                  <c:v>0.06</c:v>
                </c:pt>
              </c:numCache>
            </c:numRef>
          </c:val>
          <c:extLst>
            <c:ext xmlns:c16="http://schemas.microsoft.com/office/drawing/2014/chart" uri="{C3380CC4-5D6E-409C-BE32-E72D297353CC}">
              <c16:uniqueId val="{00000004-90A5-46FD-AD55-9AA73CC144F5}"/>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0.14000000000000001</c:v>
                </c:pt>
                <c:pt idx="4">
                  <c:v>#N/A</c:v>
                </c:pt>
                <c:pt idx="5">
                  <c:v>0.13</c:v>
                </c:pt>
                <c:pt idx="6">
                  <c:v>#N/A</c:v>
                </c:pt>
                <c:pt idx="7">
                  <c:v>0.26</c:v>
                </c:pt>
                <c:pt idx="8">
                  <c:v>#N/A</c:v>
                </c:pt>
                <c:pt idx="9">
                  <c:v>0.19</c:v>
                </c:pt>
              </c:numCache>
            </c:numRef>
          </c:val>
          <c:extLst>
            <c:ext xmlns:c16="http://schemas.microsoft.com/office/drawing/2014/chart" uri="{C3380CC4-5D6E-409C-BE32-E72D297353CC}">
              <c16:uniqueId val="{00000005-90A5-46FD-AD55-9AA73CC144F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c:v>
                </c:pt>
                <c:pt idx="2">
                  <c:v>#N/A</c:v>
                </c:pt>
                <c:pt idx="3">
                  <c:v>0.38</c:v>
                </c:pt>
                <c:pt idx="4">
                  <c:v>#N/A</c:v>
                </c:pt>
                <c:pt idx="5">
                  <c:v>0.64</c:v>
                </c:pt>
                <c:pt idx="6">
                  <c:v>#N/A</c:v>
                </c:pt>
                <c:pt idx="7">
                  <c:v>0.67</c:v>
                </c:pt>
                <c:pt idx="8">
                  <c:v>#N/A</c:v>
                </c:pt>
                <c:pt idx="9">
                  <c:v>0.35</c:v>
                </c:pt>
              </c:numCache>
            </c:numRef>
          </c:val>
          <c:extLst>
            <c:ext xmlns:c16="http://schemas.microsoft.com/office/drawing/2014/chart" uri="{C3380CC4-5D6E-409C-BE32-E72D297353CC}">
              <c16:uniqueId val="{00000006-90A5-46FD-AD55-9AA73CC144F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c:v>
                </c:pt>
                <c:pt idx="2">
                  <c:v>#N/A</c:v>
                </c:pt>
                <c:pt idx="3">
                  <c:v>1.65</c:v>
                </c:pt>
                <c:pt idx="4">
                  <c:v>#N/A</c:v>
                </c:pt>
                <c:pt idx="5">
                  <c:v>1.1200000000000001</c:v>
                </c:pt>
                <c:pt idx="6">
                  <c:v>#N/A</c:v>
                </c:pt>
                <c:pt idx="7">
                  <c:v>0.81</c:v>
                </c:pt>
                <c:pt idx="8">
                  <c:v>#N/A</c:v>
                </c:pt>
                <c:pt idx="9">
                  <c:v>0.59</c:v>
                </c:pt>
              </c:numCache>
            </c:numRef>
          </c:val>
          <c:extLst>
            <c:ext xmlns:c16="http://schemas.microsoft.com/office/drawing/2014/chart" uri="{C3380CC4-5D6E-409C-BE32-E72D297353CC}">
              <c16:uniqueId val="{00000007-90A5-46FD-AD55-9AA73CC144F5}"/>
            </c:ext>
          </c:extLst>
        </c:ser>
        <c:ser>
          <c:idx val="8"/>
          <c:order val="8"/>
          <c:tx>
            <c:strRef>
              <c:f>データシート!$A$35</c:f>
              <c:strCache>
                <c:ptCount val="1"/>
                <c:pt idx="0">
                  <c:v>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c:v>
                </c:pt>
                <c:pt idx="2">
                  <c:v>#N/A</c:v>
                </c:pt>
                <c:pt idx="3">
                  <c:v>1.5</c:v>
                </c:pt>
                <c:pt idx="4">
                  <c:v>#N/A</c:v>
                </c:pt>
                <c:pt idx="5">
                  <c:v>1.66</c:v>
                </c:pt>
                <c:pt idx="6">
                  <c:v>#N/A</c:v>
                </c:pt>
                <c:pt idx="7">
                  <c:v>1.69</c:v>
                </c:pt>
                <c:pt idx="8">
                  <c:v>#N/A</c:v>
                </c:pt>
                <c:pt idx="9">
                  <c:v>1.59</c:v>
                </c:pt>
              </c:numCache>
            </c:numRef>
          </c:val>
          <c:extLst>
            <c:ext xmlns:c16="http://schemas.microsoft.com/office/drawing/2014/chart" uri="{C3380CC4-5D6E-409C-BE32-E72D297353CC}">
              <c16:uniqueId val="{00000008-90A5-46FD-AD55-9AA73CC144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2.4900000000000002</c:v>
                </c:pt>
                <c:pt idx="2">
                  <c:v>#N/A</c:v>
                </c:pt>
                <c:pt idx="3">
                  <c:v>1.92</c:v>
                </c:pt>
                <c:pt idx="4">
                  <c:v>#N/A</c:v>
                </c:pt>
                <c:pt idx="5">
                  <c:v>3.12</c:v>
                </c:pt>
                <c:pt idx="6">
                  <c:v>#N/A</c:v>
                </c:pt>
                <c:pt idx="7">
                  <c:v>2.99</c:v>
                </c:pt>
                <c:pt idx="8">
                  <c:v>#N/A</c:v>
                </c:pt>
                <c:pt idx="9">
                  <c:v>2.56</c:v>
                </c:pt>
              </c:numCache>
            </c:numRef>
          </c:val>
          <c:extLst>
            <c:ext xmlns:c16="http://schemas.microsoft.com/office/drawing/2014/chart" uri="{C3380CC4-5D6E-409C-BE32-E72D297353CC}">
              <c16:uniqueId val="{00000009-90A5-46FD-AD55-9AA73CC144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697</c:v>
                </c:pt>
                <c:pt idx="5">
                  <c:v>641</c:v>
                </c:pt>
                <c:pt idx="8">
                  <c:v>599</c:v>
                </c:pt>
                <c:pt idx="11">
                  <c:v>608</c:v>
                </c:pt>
                <c:pt idx="14">
                  <c:v>581</c:v>
                </c:pt>
              </c:numCache>
            </c:numRef>
          </c:val>
          <c:extLst>
            <c:ext xmlns:c16="http://schemas.microsoft.com/office/drawing/2014/chart" uri="{C3380CC4-5D6E-409C-BE32-E72D297353CC}">
              <c16:uniqueId val="{00000000-D8F0-4B09-880E-B4BEA782AE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F0-4B09-880E-B4BEA782AE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8</c:v>
                </c:pt>
                <c:pt idx="6">
                  <c:v>7</c:v>
                </c:pt>
                <c:pt idx="9">
                  <c:v>6</c:v>
                </c:pt>
                <c:pt idx="12">
                  <c:v>12</c:v>
                </c:pt>
              </c:numCache>
            </c:numRef>
          </c:val>
          <c:extLst>
            <c:ext xmlns:c16="http://schemas.microsoft.com/office/drawing/2014/chart" uri="{C3380CC4-5D6E-409C-BE32-E72D297353CC}">
              <c16:uniqueId val="{00000002-D8F0-4B09-880E-B4BEA782AE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24</c:v>
                </c:pt>
                <c:pt idx="6">
                  <c:v>0</c:v>
                </c:pt>
                <c:pt idx="9">
                  <c:v>0</c:v>
                </c:pt>
                <c:pt idx="12">
                  <c:v>0</c:v>
                </c:pt>
              </c:numCache>
            </c:numRef>
          </c:val>
          <c:extLst>
            <c:ext xmlns:c16="http://schemas.microsoft.com/office/drawing/2014/chart" uri="{C3380CC4-5D6E-409C-BE32-E72D297353CC}">
              <c16:uniqueId val="{00000003-D8F0-4B09-880E-B4BEA782AE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214</c:v>
                </c:pt>
                <c:pt idx="3">
                  <c:v>225</c:v>
                </c:pt>
                <c:pt idx="6">
                  <c:v>222</c:v>
                </c:pt>
                <c:pt idx="9">
                  <c:v>226</c:v>
                </c:pt>
                <c:pt idx="12">
                  <c:v>222</c:v>
                </c:pt>
              </c:numCache>
            </c:numRef>
          </c:val>
          <c:extLst>
            <c:ext xmlns:c16="http://schemas.microsoft.com/office/drawing/2014/chart" uri="{C3380CC4-5D6E-409C-BE32-E72D297353CC}">
              <c16:uniqueId val="{00000004-D8F0-4B09-880E-B4BEA782AE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F0-4B09-880E-B4BEA782AE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F0-4B09-880E-B4BEA782AE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656</c:v>
                </c:pt>
                <c:pt idx="3">
                  <c:v>625</c:v>
                </c:pt>
                <c:pt idx="6">
                  <c:v>581</c:v>
                </c:pt>
                <c:pt idx="9">
                  <c:v>578</c:v>
                </c:pt>
                <c:pt idx="12">
                  <c:v>537</c:v>
                </c:pt>
              </c:numCache>
            </c:numRef>
          </c:val>
          <c:extLst>
            <c:ext xmlns:c16="http://schemas.microsoft.com/office/drawing/2014/chart" uri="{C3380CC4-5D6E-409C-BE32-E72D297353CC}">
              <c16:uniqueId val="{00000007-D8F0-4B09-880E-B4BEA782AE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235</c:v>
                </c:pt>
                <c:pt idx="2">
                  <c:v>#N/A</c:v>
                </c:pt>
                <c:pt idx="3">
                  <c:v>#N/A</c:v>
                </c:pt>
                <c:pt idx="4">
                  <c:v>241</c:v>
                </c:pt>
                <c:pt idx="5">
                  <c:v>#N/A</c:v>
                </c:pt>
                <c:pt idx="6">
                  <c:v>#N/A</c:v>
                </c:pt>
                <c:pt idx="7">
                  <c:v>211</c:v>
                </c:pt>
                <c:pt idx="8">
                  <c:v>#N/A</c:v>
                </c:pt>
                <c:pt idx="9">
                  <c:v>#N/A</c:v>
                </c:pt>
                <c:pt idx="10">
                  <c:v>202</c:v>
                </c:pt>
                <c:pt idx="11">
                  <c:v>#N/A</c:v>
                </c:pt>
                <c:pt idx="12">
                  <c:v>#N/A</c:v>
                </c:pt>
                <c:pt idx="13">
                  <c:v>190</c:v>
                </c:pt>
                <c:pt idx="14">
                  <c:v>#N/A</c:v>
                </c:pt>
              </c:numCache>
            </c:numRef>
          </c:val>
          <c:smooth val="0"/>
          <c:extLst>
            <c:ext xmlns:c16="http://schemas.microsoft.com/office/drawing/2014/chart" uri="{C3380CC4-5D6E-409C-BE32-E72D297353CC}">
              <c16:uniqueId val="{00000008-D8F0-4B09-880E-B4BEA782AE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4582</c:v>
                </c:pt>
                <c:pt idx="5">
                  <c:v>4316</c:v>
                </c:pt>
                <c:pt idx="8">
                  <c:v>4829</c:v>
                </c:pt>
                <c:pt idx="11">
                  <c:v>4699</c:v>
                </c:pt>
                <c:pt idx="14">
                  <c:v>3862</c:v>
                </c:pt>
              </c:numCache>
            </c:numRef>
          </c:val>
          <c:extLst>
            <c:ext xmlns:c16="http://schemas.microsoft.com/office/drawing/2014/chart" uri="{C3380CC4-5D6E-409C-BE32-E72D297353CC}">
              <c16:uniqueId val="{00000000-75C5-4097-A1D4-7E6A1420DE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333</c:v>
                </c:pt>
                <c:pt idx="5">
                  <c:v>272</c:v>
                </c:pt>
                <c:pt idx="8">
                  <c:v>182</c:v>
                </c:pt>
                <c:pt idx="11">
                  <c:v>151</c:v>
                </c:pt>
                <c:pt idx="14">
                  <c:v>134</c:v>
                </c:pt>
              </c:numCache>
            </c:numRef>
          </c:val>
          <c:extLst>
            <c:ext xmlns:c16="http://schemas.microsoft.com/office/drawing/2014/chart" uri="{C3380CC4-5D6E-409C-BE32-E72D297353CC}">
              <c16:uniqueId val="{00000001-75C5-4097-A1D4-7E6A1420DE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1848</c:v>
                </c:pt>
                <c:pt idx="5">
                  <c:v>1900</c:v>
                </c:pt>
                <c:pt idx="8">
                  <c:v>1995</c:v>
                </c:pt>
                <c:pt idx="11">
                  <c:v>2022</c:v>
                </c:pt>
                <c:pt idx="14">
                  <c:v>2075</c:v>
                </c:pt>
              </c:numCache>
            </c:numRef>
          </c:val>
          <c:extLst>
            <c:ext xmlns:c16="http://schemas.microsoft.com/office/drawing/2014/chart" uri="{C3380CC4-5D6E-409C-BE32-E72D297353CC}">
              <c16:uniqueId val="{00000002-75C5-4097-A1D4-7E6A1420DE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C5-4097-A1D4-7E6A1420DE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C5-4097-A1D4-7E6A1420DE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C5-4097-A1D4-7E6A1420DE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520</c:v>
                </c:pt>
                <c:pt idx="3">
                  <c:v>489</c:v>
                </c:pt>
                <c:pt idx="6">
                  <c:v>447</c:v>
                </c:pt>
                <c:pt idx="9">
                  <c:v>464</c:v>
                </c:pt>
                <c:pt idx="12">
                  <c:v>462</c:v>
                </c:pt>
              </c:numCache>
            </c:numRef>
          </c:val>
          <c:extLst>
            <c:ext xmlns:c16="http://schemas.microsoft.com/office/drawing/2014/chart" uri="{C3380CC4-5D6E-409C-BE32-E72D297353CC}">
              <c16:uniqueId val="{00000006-75C5-4097-A1D4-7E6A1420DE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7-75C5-4097-A1D4-7E6A1420DE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2054</c:v>
                </c:pt>
                <c:pt idx="3">
                  <c:v>2186</c:v>
                </c:pt>
                <c:pt idx="6">
                  <c:v>2298</c:v>
                </c:pt>
                <c:pt idx="9">
                  <c:v>2340</c:v>
                </c:pt>
                <c:pt idx="12">
                  <c:v>2056</c:v>
                </c:pt>
              </c:numCache>
            </c:numRef>
          </c:val>
          <c:extLst>
            <c:ext xmlns:c16="http://schemas.microsoft.com/office/drawing/2014/chart" uri="{C3380CC4-5D6E-409C-BE32-E72D297353CC}">
              <c16:uniqueId val="{00000008-75C5-4097-A1D4-7E6A1420DE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C5-4097-A1D4-7E6A1420DE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4418</c:v>
                </c:pt>
                <c:pt idx="3">
                  <c:v>4339</c:v>
                </c:pt>
                <c:pt idx="6">
                  <c:v>4337</c:v>
                </c:pt>
                <c:pt idx="9">
                  <c:v>4204</c:v>
                </c:pt>
                <c:pt idx="12">
                  <c:v>4085</c:v>
                </c:pt>
              </c:numCache>
            </c:numRef>
          </c:val>
          <c:extLst>
            <c:ext xmlns:c16="http://schemas.microsoft.com/office/drawing/2014/chart" uri="{C3380CC4-5D6E-409C-BE32-E72D297353CC}">
              <c16:uniqueId val="{0000000A-75C5-4097-A1D4-7E6A1420DE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253</c:v>
                </c:pt>
                <c:pt idx="2">
                  <c:v>#N/A</c:v>
                </c:pt>
                <c:pt idx="3">
                  <c:v>#N/A</c:v>
                </c:pt>
                <c:pt idx="4">
                  <c:v>526</c:v>
                </c:pt>
                <c:pt idx="5">
                  <c:v>#N/A</c:v>
                </c:pt>
                <c:pt idx="6">
                  <c:v>#N/A</c:v>
                </c:pt>
                <c:pt idx="7">
                  <c:v>76</c:v>
                </c:pt>
                <c:pt idx="8">
                  <c:v>#N/A</c:v>
                </c:pt>
                <c:pt idx="9">
                  <c:v>#N/A</c:v>
                </c:pt>
                <c:pt idx="10">
                  <c:v>137</c:v>
                </c:pt>
                <c:pt idx="11">
                  <c:v>#N/A</c:v>
                </c:pt>
                <c:pt idx="12">
                  <c:v>#N/A</c:v>
                </c:pt>
                <c:pt idx="13">
                  <c:v>531</c:v>
                </c:pt>
                <c:pt idx="14">
                  <c:v>#N/A</c:v>
                </c:pt>
              </c:numCache>
            </c:numRef>
          </c:val>
          <c:smooth val="0"/>
          <c:extLst>
            <c:ext xmlns:c16="http://schemas.microsoft.com/office/drawing/2014/chart" uri="{C3380CC4-5D6E-409C-BE32-E72D297353CC}">
              <c16:uniqueId val="{0000000B-75C5-4097-A1D4-7E6A1420DE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637</c:v>
                </c:pt>
                <c:pt idx="1">
                  <c:v>677</c:v>
                </c:pt>
                <c:pt idx="2">
                  <c:v>677</c:v>
                </c:pt>
              </c:numCache>
            </c:numRef>
          </c:val>
          <c:extLst>
            <c:ext xmlns:c16="http://schemas.microsoft.com/office/drawing/2014/chart" uri="{C3380CC4-5D6E-409C-BE32-E72D297353CC}">
              <c16:uniqueId val="{00000000-5A6D-4A68-A48D-1980A99048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5A6D-4A68-A48D-1980A99048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1020</c:v>
                </c:pt>
                <c:pt idx="1">
                  <c:v>1046</c:v>
                </c:pt>
                <c:pt idx="2">
                  <c:v>1095</c:v>
                </c:pt>
              </c:numCache>
            </c:numRef>
          </c:val>
          <c:extLst>
            <c:ext xmlns:c16="http://schemas.microsoft.com/office/drawing/2014/chart" uri="{C3380CC4-5D6E-409C-BE32-E72D297353CC}">
              <c16:uniqueId val="{00000002-5A6D-4A68-A48D-1980A99048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過去の投資的事業に係る償還のピークが過ぎ新規の起債を抑制した結果、元利償還金は減少傾向が続いてきた。</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平成</a:t>
          </a:r>
          <a:r>
            <a:rPr kumimoji="1" lang="en-US" altLang="ja-JP" sz="1400" b="0" i="0" baseline="0">
              <a:solidFill>
                <a:schemeClr val="dk1"/>
              </a:solidFill>
              <a:effectLst/>
              <a:latin typeface="+mn-lt"/>
              <a:ea typeface="+mn-ea"/>
              <a:cs typeface="+mn-cs"/>
            </a:rPr>
            <a:t>29</a:t>
          </a:r>
          <a:r>
            <a:rPr kumimoji="1" lang="ja-JP" altLang="ja-JP" sz="1400" b="0" i="0" baseline="0">
              <a:solidFill>
                <a:schemeClr val="dk1"/>
              </a:solidFill>
              <a:effectLst/>
              <a:latin typeface="+mn-lt"/>
              <a:ea typeface="+mn-ea"/>
              <a:cs typeface="+mn-cs"/>
            </a:rPr>
            <a:t>年度からは簡易水道施設整備事業が進められており、それに伴って償還に係る繰出金が増加すると見込まれる。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引き続き、新規起債の抑制に努める。</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一般会計に係る地方債現在高は減少傾向が続いており、今後も緩やかに減少が続くと予想している。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一方、公営企業に係る分について、水道事業では浄水場や配水池の更新といった大型事業が進められており、将来負担額の増加が見込まれることから、将来負担比率も増加傾向になると推測している。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北海道天塩町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ふるさと応援寄付金をふるさと応援基金に</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百万円積立てた一方、ふるさと応援基金の使途に沿った事業に</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百万円を取崩したほか、代替バス事業者等の補助金等に充てるため</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百万円取崩すなどしたが、全体として</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財政調整基金は、できるだけ取り崩すことのないようにする。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役場庁舎など耐震化が進んでいない公共施設があることから、公共施設の耐震化や長寿命化、更新を目的とした基金への積立を検討していく必要がある。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・ふるさと応援基金：保健・福祉に関する事業、地場産業振興に関する事業、歴史・文化・教育・子どもたちに関する事業、</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観光・イベントに関する事業、環境保全に関する事業、その他天塩町振興のための事業</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・振興基金：教育・文化の発展に適切な事業、福祉の向上に適切な事業、商工業の振興に適切な事業、農業後継者の育成に</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適切な事業、その他本町の振興発展に適切な事業で町長が必要と認めた事業</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・国鉄羽幌線代替輸送確保基金：代替バス事業者に対する補助、定期運賃差額補助、関連施設等の維持管理費</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・地域福祉基金：在宅福祉の普及及び向上、健康及び生きがいづくりの推進その他地域福祉の推進を図るため民間団体が</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行う事業の支援に要する経費</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・町営草地基金：天塩町営草地等の施設、機械類の更新及び取得に要する資金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・ふるさと応援基金：ふるさと応援寄付金の積立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百万円、上記各事業の実施に伴う取崩</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・振興基金：運用益積立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・国鉄羽幌線代替輸送確保基金：上記経費に要する額を取崩</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・ふるさと応援基金：ふるさと納税制度のより受けた寄付金は全額積立て、基金の使途として定められた事業に応じて取り崩す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・振興基金以下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基金は、基金の使途として定められた事業に応じて取り崩すものとし、貯金利息等の運用益のみ積立てる。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財政調整基金の残高は、災害への備え等のため、少なくとも標準財政規模の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財政運営上の数値目標としている財政調整基金および減債基金の合計が標準財政規模の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残高を引き続き確保していく。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が進み、年齢構成も少子高齢化が著しい状況にある。基幹産業である酪農業では、乳価が安定していて農業所得はやや高い水準にあるが、後継者がいない等の理由による離農で農家戸数が減少しており、法人化や大規模化等の経営基盤の強化が進めてられているところで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本町の財政構造は地方交付税等に多く依存しており、住民サービスの低下を招かないようにしつつ、老朽化した公共施設の統廃合等による経常経費の削減、ふるさと納税の取組みの強化などにより財源を確保し、健全な財政運営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xdr:cNvCxnSpPr/>
      </xdr:nvCxnSpPr>
      <xdr:spPr>
        <a:xfrm flipV="1">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142119</xdr:rowOff>
    </xdr:to>
    <xdr:cxnSp macro="">
      <xdr:nvCxnSpPr>
        <xdr:cNvPr id="76" name="直線コネクタ 75"/>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142119</xdr:rowOff>
    </xdr:to>
    <xdr:cxnSp macro="">
      <xdr:nvCxnSpPr>
        <xdr:cNvPr id="79" name="直線コネクタ 78"/>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過去に実施した投資的事業に係る公債費、職員給与を含む人件費や公共施設の老朽化に伴う維持補修費が経常経費の大部分を占めている。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令和</a:t>
          </a:r>
          <a:r>
            <a:rPr kumimoji="1" lang="ja-JP" altLang="en-US" sz="1000" b="0" i="0" baseline="0">
              <a:solidFill>
                <a:schemeClr val="dk1"/>
              </a:solidFill>
              <a:effectLst/>
              <a:latin typeface="+mn-lt"/>
              <a:ea typeface="+mn-ea"/>
              <a:cs typeface="+mn-cs"/>
            </a:rPr>
            <a:t>２</a:t>
          </a:r>
          <a:r>
            <a:rPr kumimoji="1" lang="ja-JP" altLang="ja-JP" sz="1000" b="0" i="0" baseline="0">
              <a:solidFill>
                <a:schemeClr val="dk1"/>
              </a:solidFill>
              <a:effectLst/>
              <a:latin typeface="+mn-lt"/>
              <a:ea typeface="+mn-ea"/>
              <a:cs typeface="+mn-cs"/>
            </a:rPr>
            <a:t>年度決算では類似団体平均に近い比率となっているが、公債費について、一般会計では減少傾向が続くと見込まれるのの、水道事業会計では、泉源浄水場整備に係る償還が令和</a:t>
          </a:r>
          <a:r>
            <a:rPr kumimoji="1" lang="en-US" altLang="ja-JP" sz="1000" b="0" i="0" baseline="0">
              <a:solidFill>
                <a:schemeClr val="dk1"/>
              </a:solidFill>
              <a:effectLst/>
              <a:latin typeface="+mn-lt"/>
              <a:ea typeface="+mn-ea"/>
              <a:cs typeface="+mn-cs"/>
            </a:rPr>
            <a:t>3</a:t>
          </a:r>
          <a:r>
            <a:rPr kumimoji="1" lang="ja-JP" altLang="ja-JP" sz="1000" b="0" i="0" baseline="0">
              <a:solidFill>
                <a:schemeClr val="dk1"/>
              </a:solidFill>
              <a:effectLst/>
              <a:latin typeface="+mn-lt"/>
              <a:ea typeface="+mn-ea"/>
              <a:cs typeface="+mn-cs"/>
            </a:rPr>
            <a:t>年度から始まることにより、一般会計からの繰出金が増加すると見込まれ、経常収支比率は類似団体と比較して高くなると見込まれる。引き続き、新規起債の抑制、職員定数管理を徹底するなど経常的経費の抑制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89263</xdr:rowOff>
    </xdr:from>
    <xdr:to>
      <xdr:col>23</xdr:col>
      <xdr:colOff>133350</xdr:colOff>
      <xdr:row>63</xdr:row>
      <xdr:rowOff>17780</xdr:rowOff>
    </xdr:to>
    <xdr:cxnSp macro="">
      <xdr:nvCxnSpPr>
        <xdr:cNvPr id="135" name="直線コネクタ 134"/>
        <xdr:cNvCxnSpPr/>
      </xdr:nvCxnSpPr>
      <xdr:spPr>
        <a:xfrm flipV="1">
          <a:off x="4114800" y="1071916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17780</xdr:rowOff>
    </xdr:to>
    <xdr:cxnSp macro="">
      <xdr:nvCxnSpPr>
        <xdr:cNvPr id="138" name="直線コネクタ 137"/>
        <xdr:cNvCxnSpPr/>
      </xdr:nvCxnSpPr>
      <xdr:spPr>
        <a:xfrm>
          <a:off x="3225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107406</xdr:rowOff>
    </xdr:to>
    <xdr:cxnSp macro="">
      <xdr:nvCxnSpPr>
        <xdr:cNvPr id="141" name="直線コネクタ 140"/>
        <xdr:cNvCxnSpPr/>
      </xdr:nvCxnSpPr>
      <xdr:spPr>
        <a:xfrm flipV="1">
          <a:off x="2336800" y="1081913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109946</xdr:rowOff>
    </xdr:from>
    <xdr:to>
      <xdr:col>11</xdr:col>
      <xdr:colOff>31750</xdr:colOff>
      <xdr:row>63</xdr:row>
      <xdr:rowOff>107406</xdr:rowOff>
    </xdr:to>
    <xdr:cxnSp macro="">
      <xdr:nvCxnSpPr>
        <xdr:cNvPr id="144" name="直線コネクタ 143"/>
        <xdr:cNvCxnSpPr/>
      </xdr:nvCxnSpPr>
      <xdr:spPr>
        <a:xfrm>
          <a:off x="1447800" y="107398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38463</xdr:rowOff>
    </xdr:from>
    <xdr:to>
      <xdr:col>23</xdr:col>
      <xdr:colOff>184150</xdr:colOff>
      <xdr:row>62</xdr:row>
      <xdr:rowOff>140063</xdr:rowOff>
    </xdr:to>
    <xdr:sp macro="" textlink="">
      <xdr:nvSpPr>
        <xdr:cNvPr id="154" name="楕円 153"/>
        <xdr:cNvSpPr/>
      </xdr:nvSpPr>
      <xdr:spPr>
        <a:xfrm>
          <a:off x="4902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54990</xdr:rowOff>
    </xdr:from>
    <xdr:ext cx="762000" cy="259045"/>
    <xdr:sp macro="" textlink="">
      <xdr:nvSpPr>
        <xdr:cNvPr id="155" name="財政構造の弾力性該当値テキスト"/>
        <xdr:cNvSpPr txBox="1"/>
      </xdr:nvSpPr>
      <xdr:spPr>
        <a:xfrm>
          <a:off x="50419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6" name="楕円 155"/>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7" name="テキスト ボックス 156"/>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8" name="楕円 157"/>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9" name="テキスト ボックス 158"/>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56606</xdr:rowOff>
    </xdr:from>
    <xdr:to>
      <xdr:col>11</xdr:col>
      <xdr:colOff>82550</xdr:colOff>
      <xdr:row>63</xdr:row>
      <xdr:rowOff>158206</xdr:rowOff>
    </xdr:to>
    <xdr:sp macro="" textlink="">
      <xdr:nvSpPr>
        <xdr:cNvPr id="160" name="楕円 159"/>
        <xdr:cNvSpPr/>
      </xdr:nvSpPr>
      <xdr:spPr>
        <a:xfrm>
          <a:off x="2286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142983</xdr:rowOff>
    </xdr:from>
    <xdr:ext cx="762000" cy="259045"/>
    <xdr:sp macro="" textlink="">
      <xdr:nvSpPr>
        <xdr:cNvPr id="161" name="テキスト ボックス 160"/>
        <xdr:cNvSpPr txBox="1"/>
      </xdr:nvSpPr>
      <xdr:spPr>
        <a:xfrm>
          <a:off x="1955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62" name="楕円 161"/>
        <xdr:cNvSpPr/>
      </xdr:nvSpPr>
      <xdr:spPr>
        <a:xfrm>
          <a:off x="1397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145523</xdr:rowOff>
    </xdr:from>
    <xdr:ext cx="762000" cy="259045"/>
    <xdr:sp macro="" textlink="">
      <xdr:nvSpPr>
        <xdr:cNvPr id="163" name="テキスト ボックス 162"/>
        <xdr:cNvSpPr txBox="1"/>
      </xdr:nvSpPr>
      <xdr:spPr>
        <a:xfrm>
          <a:off x="1066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人件費・物件費等決算額が類似団体と比較して高い傾向が続いている。経常的に要する人件費や、公共施設の維持管理に要する経費も増加傾向にある。引き続き、職員定数管理の徹底、公共施設の統廃合を計画的に進め、人件費・物件費等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64508</xdr:rowOff>
    </xdr:from>
    <xdr:to>
      <xdr:col>23</xdr:col>
      <xdr:colOff>133350</xdr:colOff>
      <xdr:row>81</xdr:row>
      <xdr:rowOff>149930</xdr:rowOff>
    </xdr:to>
    <xdr:cxnSp macro="">
      <xdr:nvCxnSpPr>
        <xdr:cNvPr id="200" name="直線コネクタ 199"/>
        <xdr:cNvCxnSpPr/>
      </xdr:nvCxnSpPr>
      <xdr:spPr>
        <a:xfrm>
          <a:off x="4114800" y="13951958"/>
          <a:ext cx="838200" cy="8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64508</xdr:rowOff>
    </xdr:from>
    <xdr:to>
      <xdr:col>19</xdr:col>
      <xdr:colOff>133350</xdr:colOff>
      <xdr:row>81</xdr:row>
      <xdr:rowOff>73521</xdr:rowOff>
    </xdr:to>
    <xdr:cxnSp macro="">
      <xdr:nvCxnSpPr>
        <xdr:cNvPr id="203" name="直線コネクタ 202"/>
        <xdr:cNvCxnSpPr/>
      </xdr:nvCxnSpPr>
      <xdr:spPr>
        <a:xfrm flipV="1">
          <a:off x="3225800" y="1395195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73521</xdr:rowOff>
    </xdr:from>
    <xdr:to>
      <xdr:col>15</xdr:col>
      <xdr:colOff>82550</xdr:colOff>
      <xdr:row>82</xdr:row>
      <xdr:rowOff>19092</xdr:rowOff>
    </xdr:to>
    <xdr:cxnSp macro="">
      <xdr:nvCxnSpPr>
        <xdr:cNvPr id="206" name="直線コネクタ 205"/>
        <xdr:cNvCxnSpPr/>
      </xdr:nvCxnSpPr>
      <xdr:spPr>
        <a:xfrm flipV="1">
          <a:off x="2336800" y="13960971"/>
          <a:ext cx="889000" cy="1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53958</xdr:rowOff>
    </xdr:from>
    <xdr:to>
      <xdr:col>11</xdr:col>
      <xdr:colOff>31750</xdr:colOff>
      <xdr:row>82</xdr:row>
      <xdr:rowOff>19092</xdr:rowOff>
    </xdr:to>
    <xdr:cxnSp macro="">
      <xdr:nvCxnSpPr>
        <xdr:cNvPr id="209" name="直線コネクタ 208"/>
        <xdr:cNvCxnSpPr/>
      </xdr:nvCxnSpPr>
      <xdr:spPr>
        <a:xfrm>
          <a:off x="1447800" y="13941408"/>
          <a:ext cx="889000" cy="1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99130</xdr:rowOff>
    </xdr:from>
    <xdr:to>
      <xdr:col>23</xdr:col>
      <xdr:colOff>184150</xdr:colOff>
      <xdr:row>82</xdr:row>
      <xdr:rowOff>29280</xdr:rowOff>
    </xdr:to>
    <xdr:sp macro="" textlink="">
      <xdr:nvSpPr>
        <xdr:cNvPr id="219" name="楕円 218"/>
        <xdr:cNvSpPr/>
      </xdr:nvSpPr>
      <xdr:spPr>
        <a:xfrm>
          <a:off x="4902200" y="139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71207</xdr:rowOff>
    </xdr:from>
    <xdr:ext cx="762000" cy="259045"/>
    <xdr:sp macro="" textlink="">
      <xdr:nvSpPr>
        <xdr:cNvPr id="220" name="人件費・物件費等の状況該当値テキスト"/>
        <xdr:cNvSpPr txBox="1"/>
      </xdr:nvSpPr>
      <xdr:spPr>
        <a:xfrm>
          <a:off x="5041900" y="1395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13708</xdr:rowOff>
    </xdr:from>
    <xdr:to>
      <xdr:col>19</xdr:col>
      <xdr:colOff>184150</xdr:colOff>
      <xdr:row>81</xdr:row>
      <xdr:rowOff>115308</xdr:rowOff>
    </xdr:to>
    <xdr:sp macro="" textlink="">
      <xdr:nvSpPr>
        <xdr:cNvPr id="221" name="楕円 220"/>
        <xdr:cNvSpPr/>
      </xdr:nvSpPr>
      <xdr:spPr>
        <a:xfrm>
          <a:off x="4064000" y="139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100085</xdr:rowOff>
    </xdr:from>
    <xdr:ext cx="736600" cy="259045"/>
    <xdr:sp macro="" textlink="">
      <xdr:nvSpPr>
        <xdr:cNvPr id="222" name="テキスト ボックス 221"/>
        <xdr:cNvSpPr txBox="1"/>
      </xdr:nvSpPr>
      <xdr:spPr>
        <a:xfrm>
          <a:off x="3733800" y="1398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22721</xdr:rowOff>
    </xdr:from>
    <xdr:to>
      <xdr:col>15</xdr:col>
      <xdr:colOff>133350</xdr:colOff>
      <xdr:row>81</xdr:row>
      <xdr:rowOff>124321</xdr:rowOff>
    </xdr:to>
    <xdr:sp macro="" textlink="">
      <xdr:nvSpPr>
        <xdr:cNvPr id="223" name="楕円 222"/>
        <xdr:cNvSpPr/>
      </xdr:nvSpPr>
      <xdr:spPr>
        <a:xfrm>
          <a:off x="3175000" y="139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109098</xdr:rowOff>
    </xdr:from>
    <xdr:ext cx="762000" cy="259045"/>
    <xdr:sp macro="" textlink="">
      <xdr:nvSpPr>
        <xdr:cNvPr id="224" name="テキスト ボックス 223"/>
        <xdr:cNvSpPr txBox="1"/>
      </xdr:nvSpPr>
      <xdr:spPr>
        <a:xfrm>
          <a:off x="2844800" y="139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139742</xdr:rowOff>
    </xdr:from>
    <xdr:to>
      <xdr:col>11</xdr:col>
      <xdr:colOff>82550</xdr:colOff>
      <xdr:row>82</xdr:row>
      <xdr:rowOff>69892</xdr:rowOff>
    </xdr:to>
    <xdr:sp macro="" textlink="">
      <xdr:nvSpPr>
        <xdr:cNvPr id="225" name="楕円 224"/>
        <xdr:cNvSpPr/>
      </xdr:nvSpPr>
      <xdr:spPr>
        <a:xfrm>
          <a:off x="2286000" y="140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54669</xdr:rowOff>
    </xdr:from>
    <xdr:ext cx="762000" cy="259045"/>
    <xdr:sp macro="" textlink="">
      <xdr:nvSpPr>
        <xdr:cNvPr id="226" name="テキスト ボックス 225"/>
        <xdr:cNvSpPr txBox="1"/>
      </xdr:nvSpPr>
      <xdr:spPr>
        <a:xfrm>
          <a:off x="1955800" y="1411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3158</xdr:rowOff>
    </xdr:from>
    <xdr:to>
      <xdr:col>7</xdr:col>
      <xdr:colOff>31750</xdr:colOff>
      <xdr:row>81</xdr:row>
      <xdr:rowOff>104758</xdr:rowOff>
    </xdr:to>
    <xdr:sp macro="" textlink="">
      <xdr:nvSpPr>
        <xdr:cNvPr id="227" name="楕円 226"/>
        <xdr:cNvSpPr/>
      </xdr:nvSpPr>
      <xdr:spPr>
        <a:xfrm>
          <a:off x="1397000" y="138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89535</xdr:rowOff>
    </xdr:from>
    <xdr:ext cx="762000" cy="259045"/>
    <xdr:sp macro="" textlink="">
      <xdr:nvSpPr>
        <xdr:cNvPr id="228" name="テキスト ボックス 227"/>
        <xdr:cNvSpPr txBox="1"/>
      </xdr:nvSpPr>
      <xdr:spPr>
        <a:xfrm>
          <a:off x="1066800" y="1397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給与水準については、平成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月から平成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月の間で、給与の独自削減を行って行財政改革の一翼を担ってきたが、平成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年度からは本来の水準に戻している。職員数は類似団体と比較して多いものの、若年層の職員が多いためラスパイレス指数では類似団体と概ね同様な推移となっている。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86995</xdr:rowOff>
    </xdr:to>
    <xdr:cxnSp macro="">
      <xdr:nvCxnSpPr>
        <xdr:cNvPr id="258" name="直線コネクタ 257"/>
        <xdr:cNvCxnSpPr/>
      </xdr:nvCxnSpPr>
      <xdr:spPr>
        <a:xfrm>
          <a:off x="16179800" y="1497901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62864</xdr:rowOff>
    </xdr:to>
    <xdr:cxnSp macro="">
      <xdr:nvCxnSpPr>
        <xdr:cNvPr id="261" name="直線コネクタ 260"/>
        <xdr:cNvCxnSpPr/>
      </xdr:nvCxnSpPr>
      <xdr:spPr>
        <a:xfrm>
          <a:off x="15290800" y="1497298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56832</xdr:rowOff>
    </xdr:to>
    <xdr:cxnSp macro="">
      <xdr:nvCxnSpPr>
        <xdr:cNvPr id="264" name="直線コネクタ 263"/>
        <xdr:cNvCxnSpPr/>
      </xdr:nvCxnSpPr>
      <xdr:spPr>
        <a:xfrm>
          <a:off x="14401800" y="149669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99061</xdr:rowOff>
    </xdr:to>
    <xdr:cxnSp macro="">
      <xdr:nvCxnSpPr>
        <xdr:cNvPr id="267" name="直線コネクタ 266"/>
        <xdr:cNvCxnSpPr/>
      </xdr:nvCxnSpPr>
      <xdr:spPr>
        <a:xfrm flipV="1">
          <a:off x="13512800" y="149669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7" name="楕円 276"/>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8"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9" name="楕円 278"/>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80" name="テキスト ボックス 279"/>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81" name="楕円 280"/>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82" name="テキスト ボックス 281"/>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5" name="楕円 284"/>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6" name="テキスト ボックス 285"/>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近年、地域における雇用の場の確保を推進している観点から、地元出身者（主に高卒）を採用しているほか、保健福祉事業充実のため保健師を多く採用しており、類似団体平均から多くなっている。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職員の定数管理計画に基づいた退職者補充とし、年齢構成に配慮しながら適切な定数管理に努める。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83300</xdr:rowOff>
    </xdr:from>
    <xdr:to>
      <xdr:col>81</xdr:col>
      <xdr:colOff>44450</xdr:colOff>
      <xdr:row>62</xdr:row>
      <xdr:rowOff>90539</xdr:rowOff>
    </xdr:to>
    <xdr:cxnSp macro="">
      <xdr:nvCxnSpPr>
        <xdr:cNvPr id="318" name="直線コネクタ 317"/>
        <xdr:cNvCxnSpPr/>
      </xdr:nvCxnSpPr>
      <xdr:spPr>
        <a:xfrm>
          <a:off x="16179800" y="1071320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83300</xdr:rowOff>
    </xdr:from>
    <xdr:to>
      <xdr:col>77</xdr:col>
      <xdr:colOff>44450</xdr:colOff>
      <xdr:row>62</xdr:row>
      <xdr:rowOff>94641</xdr:rowOff>
    </xdr:to>
    <xdr:cxnSp macro="">
      <xdr:nvCxnSpPr>
        <xdr:cNvPr id="321" name="直線コネクタ 320"/>
        <xdr:cNvCxnSpPr/>
      </xdr:nvCxnSpPr>
      <xdr:spPr>
        <a:xfrm flipV="1">
          <a:off x="15290800" y="10713200"/>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67132</xdr:rowOff>
    </xdr:from>
    <xdr:to>
      <xdr:col>72</xdr:col>
      <xdr:colOff>203200</xdr:colOff>
      <xdr:row>62</xdr:row>
      <xdr:rowOff>94641</xdr:rowOff>
    </xdr:to>
    <xdr:cxnSp macro="">
      <xdr:nvCxnSpPr>
        <xdr:cNvPr id="324" name="直線コネクタ 323"/>
        <xdr:cNvCxnSpPr/>
      </xdr:nvCxnSpPr>
      <xdr:spPr>
        <a:xfrm>
          <a:off x="14401800" y="10697032"/>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67132</xdr:rowOff>
    </xdr:from>
    <xdr:to>
      <xdr:col>68</xdr:col>
      <xdr:colOff>152400</xdr:colOff>
      <xdr:row>62</xdr:row>
      <xdr:rowOff>72923</xdr:rowOff>
    </xdr:to>
    <xdr:cxnSp macro="">
      <xdr:nvCxnSpPr>
        <xdr:cNvPr id="327" name="直線コネクタ 326"/>
        <xdr:cNvCxnSpPr/>
      </xdr:nvCxnSpPr>
      <xdr:spPr>
        <a:xfrm flipV="1">
          <a:off x="13512800" y="1069703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39739</xdr:rowOff>
    </xdr:from>
    <xdr:to>
      <xdr:col>81</xdr:col>
      <xdr:colOff>95250</xdr:colOff>
      <xdr:row>62</xdr:row>
      <xdr:rowOff>141339</xdr:rowOff>
    </xdr:to>
    <xdr:sp macro="" textlink="">
      <xdr:nvSpPr>
        <xdr:cNvPr id="337" name="楕円 336"/>
        <xdr:cNvSpPr/>
      </xdr:nvSpPr>
      <xdr:spPr>
        <a:xfrm>
          <a:off x="16967200" y="106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11816</xdr:rowOff>
    </xdr:from>
    <xdr:ext cx="762000" cy="259045"/>
    <xdr:sp macro="" textlink="">
      <xdr:nvSpPr>
        <xdr:cNvPr id="338" name="定員管理の状況該当値テキスト"/>
        <xdr:cNvSpPr txBox="1"/>
      </xdr:nvSpPr>
      <xdr:spPr>
        <a:xfrm>
          <a:off x="17106900" y="106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32500</xdr:rowOff>
    </xdr:from>
    <xdr:to>
      <xdr:col>77</xdr:col>
      <xdr:colOff>95250</xdr:colOff>
      <xdr:row>62</xdr:row>
      <xdr:rowOff>134100</xdr:rowOff>
    </xdr:to>
    <xdr:sp macro="" textlink="">
      <xdr:nvSpPr>
        <xdr:cNvPr id="339" name="楕円 338"/>
        <xdr:cNvSpPr/>
      </xdr:nvSpPr>
      <xdr:spPr>
        <a:xfrm>
          <a:off x="16129000" y="10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118877</xdr:rowOff>
    </xdr:from>
    <xdr:ext cx="736600" cy="259045"/>
    <xdr:sp macro="" textlink="">
      <xdr:nvSpPr>
        <xdr:cNvPr id="340" name="テキスト ボックス 339"/>
        <xdr:cNvSpPr txBox="1"/>
      </xdr:nvSpPr>
      <xdr:spPr>
        <a:xfrm>
          <a:off x="15798800" y="1074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43841</xdr:rowOff>
    </xdr:from>
    <xdr:to>
      <xdr:col>73</xdr:col>
      <xdr:colOff>44450</xdr:colOff>
      <xdr:row>62</xdr:row>
      <xdr:rowOff>145441</xdr:rowOff>
    </xdr:to>
    <xdr:sp macro="" textlink="">
      <xdr:nvSpPr>
        <xdr:cNvPr id="341" name="楕円 340"/>
        <xdr:cNvSpPr/>
      </xdr:nvSpPr>
      <xdr:spPr>
        <a:xfrm>
          <a:off x="152400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130218</xdr:rowOff>
    </xdr:from>
    <xdr:ext cx="762000" cy="259045"/>
    <xdr:sp macro="" textlink="">
      <xdr:nvSpPr>
        <xdr:cNvPr id="342" name="テキスト ボックス 341"/>
        <xdr:cNvSpPr txBox="1"/>
      </xdr:nvSpPr>
      <xdr:spPr>
        <a:xfrm>
          <a:off x="14909800" y="1076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16332</xdr:rowOff>
    </xdr:from>
    <xdr:to>
      <xdr:col>68</xdr:col>
      <xdr:colOff>203200</xdr:colOff>
      <xdr:row>62</xdr:row>
      <xdr:rowOff>117932</xdr:rowOff>
    </xdr:to>
    <xdr:sp macro="" textlink="">
      <xdr:nvSpPr>
        <xdr:cNvPr id="343" name="楕円 342"/>
        <xdr:cNvSpPr/>
      </xdr:nvSpPr>
      <xdr:spPr>
        <a:xfrm>
          <a:off x="14351000" y="106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102709</xdr:rowOff>
    </xdr:from>
    <xdr:ext cx="762000" cy="259045"/>
    <xdr:sp macro="" textlink="">
      <xdr:nvSpPr>
        <xdr:cNvPr id="344" name="テキスト ボックス 343"/>
        <xdr:cNvSpPr txBox="1"/>
      </xdr:nvSpPr>
      <xdr:spPr>
        <a:xfrm>
          <a:off x="14020800" y="1073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22123</xdr:rowOff>
    </xdr:from>
    <xdr:to>
      <xdr:col>64</xdr:col>
      <xdr:colOff>152400</xdr:colOff>
      <xdr:row>62</xdr:row>
      <xdr:rowOff>123723</xdr:rowOff>
    </xdr:to>
    <xdr:sp macro="" textlink="">
      <xdr:nvSpPr>
        <xdr:cNvPr id="345" name="楕円 344"/>
        <xdr:cNvSpPr/>
      </xdr:nvSpPr>
      <xdr:spPr>
        <a:xfrm>
          <a:off x="13462000" y="1065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108500</xdr:rowOff>
    </xdr:from>
    <xdr:ext cx="762000" cy="259045"/>
    <xdr:sp macro="" textlink="">
      <xdr:nvSpPr>
        <xdr:cNvPr id="346" name="テキスト ボックス 345"/>
        <xdr:cNvSpPr txBox="1"/>
      </xdr:nvSpPr>
      <xdr:spPr>
        <a:xfrm>
          <a:off x="13131800" y="107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償還のピークが過ぎ、新規起債を抑制してきたことから、着実に比率は減少し、類似団体との差は小さくなってきたが、簡易水道施設整備事業で多額の借入を行ったことから、実質公債費比率が増加に転じる年度もあ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今後も、新規起債は抑制し、安定した財政運営に努める。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105833</xdr:rowOff>
    </xdr:to>
    <xdr:cxnSp macro="">
      <xdr:nvCxnSpPr>
        <xdr:cNvPr id="379" name="直線コネクタ 378"/>
        <xdr:cNvCxnSpPr/>
      </xdr:nvCxnSpPr>
      <xdr:spPr>
        <a:xfrm flipV="1">
          <a:off x="16179800" y="72504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129963</xdr:rowOff>
    </xdr:to>
    <xdr:cxnSp macro="">
      <xdr:nvCxnSpPr>
        <xdr:cNvPr id="382" name="直線コネクタ 381"/>
        <xdr:cNvCxnSpPr/>
      </xdr:nvCxnSpPr>
      <xdr:spPr>
        <a:xfrm flipV="1">
          <a:off x="15290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129963</xdr:rowOff>
    </xdr:to>
    <xdr:cxnSp macro="">
      <xdr:nvCxnSpPr>
        <xdr:cNvPr id="385" name="直線コネクタ 384"/>
        <xdr:cNvCxnSpPr/>
      </xdr:nvCxnSpPr>
      <xdr:spPr>
        <a:xfrm>
          <a:off x="14401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146050</xdr:rowOff>
    </xdr:to>
    <xdr:cxnSp macro="">
      <xdr:nvCxnSpPr>
        <xdr:cNvPr id="388" name="直線コネクタ 387"/>
        <xdr:cNvCxnSpPr/>
      </xdr:nvCxnSpPr>
      <xdr:spPr>
        <a:xfrm flipV="1">
          <a:off x="13512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8" name="楕円 397"/>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9"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0" name="楕円 399"/>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1" name="テキスト ボックス 400"/>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2" name="楕円 401"/>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3" name="テキスト ボックス 402"/>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4" name="楕円 403"/>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5" name="テキスト ボックス 40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6" name="楕円 405"/>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7" name="テキスト ボックス 406"/>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シェアリングエコノミー拠点等整備事業や泉源浄水場改築などの簡易水道施設の大型事業の起債借入により将来負担比率が発生している。町内には老朽化している建物が多く、簡易水道事業では、配水管の更新も予定されているなど、施設の更新に要する事業費で将来負担比率は類似団体と比較すると高い状況が続くと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大型事業終了後は、新規起債は抑制し、公共施設の統廃合等による事業費の削減に努める。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46778</xdr:rowOff>
    </xdr:from>
    <xdr:to>
      <xdr:col>81</xdr:col>
      <xdr:colOff>44450</xdr:colOff>
      <xdr:row>15</xdr:row>
      <xdr:rowOff>88477</xdr:rowOff>
    </xdr:to>
    <xdr:cxnSp macro="">
      <xdr:nvCxnSpPr>
        <xdr:cNvPr id="441" name="直線コネクタ 440"/>
        <xdr:cNvCxnSpPr/>
      </xdr:nvCxnSpPr>
      <xdr:spPr>
        <a:xfrm>
          <a:off x="16179800" y="2447078"/>
          <a:ext cx="8382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11924</xdr:rowOff>
    </xdr:from>
    <xdr:to>
      <xdr:col>77</xdr:col>
      <xdr:colOff>44450</xdr:colOff>
      <xdr:row>14</xdr:row>
      <xdr:rowOff>46778</xdr:rowOff>
    </xdr:to>
    <xdr:cxnSp macro="">
      <xdr:nvCxnSpPr>
        <xdr:cNvPr id="444" name="直線コネクタ 443"/>
        <xdr:cNvCxnSpPr/>
      </xdr:nvCxnSpPr>
      <xdr:spPr>
        <a:xfrm>
          <a:off x="15290800" y="2412224"/>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11924</xdr:rowOff>
    </xdr:from>
    <xdr:to>
      <xdr:col>72</xdr:col>
      <xdr:colOff>203200</xdr:colOff>
      <xdr:row>15</xdr:row>
      <xdr:rowOff>85796</xdr:rowOff>
    </xdr:to>
    <xdr:cxnSp macro="">
      <xdr:nvCxnSpPr>
        <xdr:cNvPr id="447" name="直線コネクタ 446"/>
        <xdr:cNvCxnSpPr/>
      </xdr:nvCxnSpPr>
      <xdr:spPr>
        <a:xfrm flipV="1">
          <a:off x="14401800" y="2412224"/>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104422</xdr:rowOff>
    </xdr:from>
    <xdr:to>
      <xdr:col>68</xdr:col>
      <xdr:colOff>152400</xdr:colOff>
      <xdr:row>15</xdr:row>
      <xdr:rowOff>85796</xdr:rowOff>
    </xdr:to>
    <xdr:cxnSp macro="">
      <xdr:nvCxnSpPr>
        <xdr:cNvPr id="450" name="直線コネクタ 449"/>
        <xdr:cNvCxnSpPr/>
      </xdr:nvCxnSpPr>
      <xdr:spPr>
        <a:xfrm>
          <a:off x="13512800" y="2504722"/>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37677</xdr:rowOff>
    </xdr:from>
    <xdr:to>
      <xdr:col>81</xdr:col>
      <xdr:colOff>95250</xdr:colOff>
      <xdr:row>15</xdr:row>
      <xdr:rowOff>139277</xdr:rowOff>
    </xdr:to>
    <xdr:sp macro="" textlink="">
      <xdr:nvSpPr>
        <xdr:cNvPr id="460" name="楕円 459"/>
        <xdr:cNvSpPr/>
      </xdr:nvSpPr>
      <xdr:spPr>
        <a:xfrm>
          <a:off x="169672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9754</xdr:rowOff>
    </xdr:from>
    <xdr:ext cx="762000" cy="259045"/>
    <xdr:sp macro="" textlink="">
      <xdr:nvSpPr>
        <xdr:cNvPr id="461" name="将来負担の状況該当値テキスト"/>
        <xdr:cNvSpPr txBox="1"/>
      </xdr:nvSpPr>
      <xdr:spPr>
        <a:xfrm>
          <a:off x="17106900" y="258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167428</xdr:rowOff>
    </xdr:from>
    <xdr:to>
      <xdr:col>77</xdr:col>
      <xdr:colOff>95250</xdr:colOff>
      <xdr:row>14</xdr:row>
      <xdr:rowOff>97578</xdr:rowOff>
    </xdr:to>
    <xdr:sp macro="" textlink="">
      <xdr:nvSpPr>
        <xdr:cNvPr id="462" name="楕円 461"/>
        <xdr:cNvSpPr/>
      </xdr:nvSpPr>
      <xdr:spPr>
        <a:xfrm>
          <a:off x="16129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82355</xdr:rowOff>
    </xdr:from>
    <xdr:ext cx="736600" cy="259045"/>
    <xdr:sp macro="" textlink="">
      <xdr:nvSpPr>
        <xdr:cNvPr id="463" name="テキスト ボックス 462"/>
        <xdr:cNvSpPr txBox="1"/>
      </xdr:nvSpPr>
      <xdr:spPr>
        <a:xfrm>
          <a:off x="15798800" y="248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132574</xdr:rowOff>
    </xdr:from>
    <xdr:to>
      <xdr:col>73</xdr:col>
      <xdr:colOff>44450</xdr:colOff>
      <xdr:row>14</xdr:row>
      <xdr:rowOff>62724</xdr:rowOff>
    </xdr:to>
    <xdr:sp macro="" textlink="">
      <xdr:nvSpPr>
        <xdr:cNvPr id="464" name="楕円 463"/>
        <xdr:cNvSpPr/>
      </xdr:nvSpPr>
      <xdr:spPr>
        <a:xfrm>
          <a:off x="15240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47501</xdr:rowOff>
    </xdr:from>
    <xdr:ext cx="762000" cy="259045"/>
    <xdr:sp macro="" textlink="">
      <xdr:nvSpPr>
        <xdr:cNvPr id="465" name="テキスト ボックス 464"/>
        <xdr:cNvSpPr txBox="1"/>
      </xdr:nvSpPr>
      <xdr:spPr>
        <a:xfrm>
          <a:off x="149098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34996</xdr:rowOff>
    </xdr:from>
    <xdr:to>
      <xdr:col>68</xdr:col>
      <xdr:colOff>203200</xdr:colOff>
      <xdr:row>15</xdr:row>
      <xdr:rowOff>136596</xdr:rowOff>
    </xdr:to>
    <xdr:sp macro="" textlink="">
      <xdr:nvSpPr>
        <xdr:cNvPr id="466" name="楕円 465"/>
        <xdr:cNvSpPr/>
      </xdr:nvSpPr>
      <xdr:spPr>
        <a:xfrm>
          <a:off x="14351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121373</xdr:rowOff>
    </xdr:from>
    <xdr:ext cx="762000" cy="259045"/>
    <xdr:sp macro="" textlink="">
      <xdr:nvSpPr>
        <xdr:cNvPr id="467" name="テキスト ボックス 466"/>
        <xdr:cNvSpPr txBox="1"/>
      </xdr:nvSpPr>
      <xdr:spPr>
        <a:xfrm>
          <a:off x="14020800" y="26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53622</xdr:rowOff>
    </xdr:from>
    <xdr:to>
      <xdr:col>64</xdr:col>
      <xdr:colOff>152400</xdr:colOff>
      <xdr:row>14</xdr:row>
      <xdr:rowOff>155222</xdr:rowOff>
    </xdr:to>
    <xdr:sp macro="" textlink="">
      <xdr:nvSpPr>
        <xdr:cNvPr id="468" name="楕円 467"/>
        <xdr:cNvSpPr/>
      </xdr:nvSpPr>
      <xdr:spPr>
        <a:xfrm>
          <a:off x="13462000" y="24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139999</xdr:rowOff>
    </xdr:from>
    <xdr:ext cx="762000" cy="259045"/>
    <xdr:sp macro="" textlink="">
      <xdr:nvSpPr>
        <xdr:cNvPr id="469" name="テキスト ボックス 468"/>
        <xdr:cNvSpPr txBox="1"/>
      </xdr:nvSpPr>
      <xdr:spPr>
        <a:xfrm>
          <a:off x="13131800" y="25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本町の職員の年齢構成は</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歳代が多く</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歳代が少ない傾向が続いてきたが、高年齢層の定年退職と新規採用による補充で若年化が進み類似団体平均を下回っている。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人当たりの職員数は類似団体平均と比較して多く、年齢構成も</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歳代前半が多くなっていることから、今後は人件費の割合が増加していくものと推測している。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81280</xdr:rowOff>
    </xdr:to>
    <xdr:cxnSp macro="">
      <xdr:nvCxnSpPr>
        <xdr:cNvPr id="64" name="直線コネクタ 63"/>
        <xdr:cNvCxnSpPr/>
      </xdr:nvCxnSpPr>
      <xdr:spPr>
        <a:xfrm>
          <a:off x="3987800" y="6116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115570</xdr:rowOff>
    </xdr:to>
    <xdr:cxnSp macro="">
      <xdr:nvCxnSpPr>
        <xdr:cNvPr id="67" name="直線コネクタ 66"/>
        <xdr:cNvCxnSpPr/>
      </xdr:nvCxnSpPr>
      <xdr:spPr>
        <a:xfrm>
          <a:off x="3098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101854</xdr:rowOff>
    </xdr:to>
    <xdr:cxnSp macro="">
      <xdr:nvCxnSpPr>
        <xdr:cNvPr id="70" name="直線コネクタ 69"/>
        <xdr:cNvCxnSpPr/>
      </xdr:nvCxnSpPr>
      <xdr:spPr>
        <a:xfrm flipV="1">
          <a:off x="2209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101854</xdr:rowOff>
    </xdr:to>
    <xdr:cxnSp macro="">
      <xdr:nvCxnSpPr>
        <xdr:cNvPr id="73" name="直線コネクタ 72"/>
        <xdr:cNvCxnSpPr/>
      </xdr:nvCxnSpPr>
      <xdr:spPr>
        <a:xfrm>
          <a:off x="1320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139971</xdr:rowOff>
    </xdr:from>
    <xdr:ext cx="762000" cy="259045"/>
    <xdr:sp macro="" textlink="">
      <xdr:nvSpPr>
        <xdr:cNvPr id="88" name="テキスト ボックス 87"/>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2" name="テキスト ボックス 91"/>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類似団体平均と比較すると、物件費の占める割合は</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ポイント下回っているが、公共施設の老朽化は進んでおり、公共施設の管理に要する経費は増加傾向にある。住民サービスを低下させないようにしつつ、事務的経費などの経費削減の徹底を図る。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136144</xdr:rowOff>
    </xdr:to>
    <xdr:cxnSp macro="">
      <xdr:nvCxnSpPr>
        <xdr:cNvPr id="122" name="直線コネクタ 121"/>
        <xdr:cNvCxnSpPr/>
      </xdr:nvCxnSpPr>
      <xdr:spPr>
        <a:xfrm flipV="1">
          <a:off x="15671800" y="27787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136144</xdr:rowOff>
    </xdr:to>
    <xdr:cxnSp macro="">
      <xdr:nvCxnSpPr>
        <xdr:cNvPr id="125" name="直線コネクタ 124"/>
        <xdr:cNvCxnSpPr/>
      </xdr:nvCxnSpPr>
      <xdr:spPr>
        <a:xfrm>
          <a:off x="14782800" y="2838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94996</xdr:rowOff>
    </xdr:to>
    <xdr:cxnSp macro="">
      <xdr:nvCxnSpPr>
        <xdr:cNvPr id="128" name="直線コネクタ 127"/>
        <xdr:cNvCxnSpPr/>
      </xdr:nvCxnSpPr>
      <xdr:spPr>
        <a:xfrm>
          <a:off x="13893800" y="2810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67564</xdr:rowOff>
    </xdr:to>
    <xdr:cxnSp macro="">
      <xdr:nvCxnSpPr>
        <xdr:cNvPr id="131" name="直線コネクタ 130"/>
        <xdr:cNvCxnSpPr/>
      </xdr:nvCxnSpPr>
      <xdr:spPr>
        <a:xfrm>
          <a:off x="13004800" y="27421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1" name="楕円 140"/>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2"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7" name="楕円 146"/>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8" name="テキスト ボックス 147"/>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ひとり親世帯や高齢世帯の増加の影響等により、医療扶助や生活扶助費が増加傾向にあるほか、平成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年度から始まった子ども・子育て支援給付費の増加により扶助費の占める割合は増加傾向にあるが、住民の健康や子育て支援は重要な施策となっている。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82" name="直線コネクタ 181"/>
        <xdr:cNvCxnSpPr/>
      </xdr:nvCxnSpPr>
      <xdr:spPr>
        <a:xfrm>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85" name="直線コネクタ 184"/>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146050</xdr:rowOff>
    </xdr:to>
    <xdr:cxnSp macro="">
      <xdr:nvCxnSpPr>
        <xdr:cNvPr id="188" name="直線コネクタ 187"/>
        <xdr:cNvCxnSpPr/>
      </xdr:nvCxnSpPr>
      <xdr:spPr>
        <a:xfrm flipV="1">
          <a:off x="2209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1" name="直線コネクタ 190"/>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1" name="楕円 20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2"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3" name="楕円 20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4" name="テキスト ボックス 20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5" name="楕円 20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6" name="テキスト ボックス 20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8" name="テキスト ボックス 20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9" name="楕円 20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0" name="テキスト ボックス 20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その他に占める経常収支比率が類似団体平均を</a:t>
          </a:r>
          <a:r>
            <a:rPr kumimoji="1" lang="en-US" altLang="ja-JP" sz="1100" b="0" i="0" baseline="0">
              <a:solidFill>
                <a:schemeClr val="dk1"/>
              </a:solidFill>
              <a:effectLst/>
              <a:latin typeface="+mn-lt"/>
              <a:ea typeface="+mn-ea"/>
              <a:cs typeface="+mn-cs"/>
            </a:rPr>
            <a:t>8.9</a:t>
          </a:r>
          <a:r>
            <a:rPr kumimoji="1" lang="ja-JP" altLang="ja-JP" sz="1100" b="0" i="0" baseline="0">
              <a:solidFill>
                <a:schemeClr val="dk1"/>
              </a:solidFill>
              <a:effectLst/>
              <a:latin typeface="+mn-lt"/>
              <a:ea typeface="+mn-ea"/>
              <a:cs typeface="+mn-cs"/>
            </a:rPr>
            <a:t>ポイント上回った。平成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年度は、大雪により町道等の除排雪に要する経費が例年の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以上に膨らんだため、類似団体平均との差が大きくなっている。水道事業特別会計では老朽化した配水管の更新に要する経費に充てるため、一般会計からの繰出金も増えている。配水管の計画的な更新も急務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77470</xdr:rowOff>
    </xdr:to>
    <xdr:cxnSp macro="">
      <xdr:nvCxnSpPr>
        <xdr:cNvPr id="242" name="直線コネクタ 241"/>
        <xdr:cNvCxnSpPr/>
      </xdr:nvCxnSpPr>
      <xdr:spPr>
        <a:xfrm>
          <a:off x="15671800" y="97205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149860</xdr:rowOff>
    </xdr:to>
    <xdr:cxnSp macro="">
      <xdr:nvCxnSpPr>
        <xdr:cNvPr id="245" name="直線コネクタ 244"/>
        <xdr:cNvCxnSpPr/>
      </xdr:nvCxnSpPr>
      <xdr:spPr>
        <a:xfrm flipV="1">
          <a:off x="14782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92710</xdr:rowOff>
    </xdr:to>
    <xdr:cxnSp macro="">
      <xdr:nvCxnSpPr>
        <xdr:cNvPr id="248" name="直線コネクタ 247"/>
        <xdr:cNvCxnSpPr/>
      </xdr:nvCxnSpPr>
      <xdr:spPr>
        <a:xfrm flipV="1">
          <a:off x="13893800" y="9751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100330</xdr:rowOff>
    </xdr:from>
    <xdr:to>
      <xdr:col>69</xdr:col>
      <xdr:colOff>92075</xdr:colOff>
      <xdr:row>57</xdr:row>
      <xdr:rowOff>92710</xdr:rowOff>
    </xdr:to>
    <xdr:cxnSp macro="">
      <xdr:nvCxnSpPr>
        <xdr:cNvPr id="251" name="直線コネクタ 250"/>
        <xdr:cNvCxnSpPr/>
      </xdr:nvCxnSpPr>
      <xdr:spPr>
        <a:xfrm>
          <a:off x="13004800" y="97015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1" name="楕円 260"/>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2"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3" name="楕円 262"/>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64" name="テキスト ボックス 263"/>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5" name="楕円 264"/>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6" name="テキスト ボックス 265"/>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49530</xdr:rowOff>
    </xdr:from>
    <xdr:to>
      <xdr:col>65</xdr:col>
      <xdr:colOff>53975</xdr:colOff>
      <xdr:row>56</xdr:row>
      <xdr:rowOff>151130</xdr:rowOff>
    </xdr:to>
    <xdr:sp macro="" textlink="">
      <xdr:nvSpPr>
        <xdr:cNvPr id="269" name="楕円 268"/>
        <xdr:cNvSpPr/>
      </xdr:nvSpPr>
      <xdr:spPr>
        <a:xfrm>
          <a:off x="129540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135907</xdr:rowOff>
    </xdr:from>
    <xdr:ext cx="762000" cy="259045"/>
    <xdr:sp macro="" textlink="">
      <xdr:nvSpPr>
        <xdr:cNvPr id="270" name="テキスト ボックス 269"/>
        <xdr:cNvSpPr txBox="1"/>
      </xdr:nvSpPr>
      <xdr:spPr>
        <a:xfrm>
          <a:off x="12623800" y="97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補助費等の占める割合</a:t>
          </a:r>
          <a:r>
            <a:rPr kumimoji="1" lang="ja-JP" altLang="en-US" sz="1100" b="0" i="0" baseline="0">
              <a:solidFill>
                <a:schemeClr val="dk1"/>
              </a:solidFill>
              <a:effectLst/>
              <a:latin typeface="+mn-lt"/>
              <a:ea typeface="+mn-ea"/>
              <a:cs typeface="+mn-cs"/>
            </a:rPr>
            <a:t>については、全国平均まで前年度から減小している。</a:t>
          </a:r>
          <a:r>
            <a:rPr kumimoji="1" lang="ja-JP" altLang="ja-JP" sz="1100" b="0" i="0" baseline="0">
              <a:solidFill>
                <a:schemeClr val="dk1"/>
              </a:solidFill>
              <a:effectLst/>
              <a:latin typeface="+mn-lt"/>
              <a:ea typeface="+mn-ea"/>
              <a:cs typeface="+mn-cs"/>
            </a:rPr>
            <a:t>町立病院への赤字補てんについては、経営改善が図られて減少傾向となっていたが、新型コロナウィルス感染症の影響により先が見通せなくなっている。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37</xdr:row>
      <xdr:rowOff>120142</xdr:rowOff>
    </xdr:to>
    <xdr:cxnSp macro="">
      <xdr:nvCxnSpPr>
        <xdr:cNvPr id="300" name="直線コネクタ 299"/>
        <xdr:cNvCxnSpPr/>
      </xdr:nvCxnSpPr>
      <xdr:spPr>
        <a:xfrm flipV="1">
          <a:off x="15671800" y="6194044"/>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161290</xdr:rowOff>
    </xdr:to>
    <xdr:cxnSp macro="">
      <xdr:nvCxnSpPr>
        <xdr:cNvPr id="303" name="直線コネクタ 302"/>
        <xdr:cNvCxnSpPr/>
      </xdr:nvCxnSpPr>
      <xdr:spPr>
        <a:xfrm flipV="1">
          <a:off x="14782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161290</xdr:rowOff>
    </xdr:to>
    <xdr:cxnSp macro="">
      <xdr:nvCxnSpPr>
        <xdr:cNvPr id="306" name="直線コネクタ 305"/>
        <xdr:cNvCxnSpPr/>
      </xdr:nvCxnSpPr>
      <xdr:spPr>
        <a:xfrm>
          <a:off x="13893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30988</xdr:rowOff>
    </xdr:to>
    <xdr:cxnSp macro="">
      <xdr:nvCxnSpPr>
        <xdr:cNvPr id="309" name="直線コネクタ 308"/>
        <xdr:cNvCxnSpPr/>
      </xdr:nvCxnSpPr>
      <xdr:spPr>
        <a:xfrm flipV="1">
          <a:off x="13004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9" name="楕円 318"/>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0"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1" name="楕円 320"/>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2" name="テキスト ボックス 321"/>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3" name="楕円 32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4" name="テキスト ボックス 32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5" name="楕円 324"/>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6" name="テキスト ボックス 325"/>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27" name="楕円 326"/>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28" name="テキスト ボックス 327"/>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過去の投資的事業に係る起債償還のピークが過ぎ、公債費の占める割合は概ね類似団体と同様の推移となっている。新規起債の償還時期によって多少の増減はあるが、今後も同水準が続くと見込まれる。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165100</xdr:rowOff>
    </xdr:to>
    <xdr:cxnSp macro="">
      <xdr:nvCxnSpPr>
        <xdr:cNvPr id="360" name="直線コネクタ 359"/>
        <xdr:cNvCxnSpPr/>
      </xdr:nvCxnSpPr>
      <xdr:spPr>
        <a:xfrm flipV="1">
          <a:off x="3987800" y="131457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8889</xdr:rowOff>
    </xdr:to>
    <xdr:cxnSp macro="">
      <xdr:nvCxnSpPr>
        <xdr:cNvPr id="363" name="直線コネクタ 362"/>
        <xdr:cNvCxnSpPr/>
      </xdr:nvCxnSpPr>
      <xdr:spPr>
        <a:xfrm flipV="1">
          <a:off x="3098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20320</xdr:rowOff>
    </xdr:to>
    <xdr:cxnSp macro="">
      <xdr:nvCxnSpPr>
        <xdr:cNvPr id="366" name="直線コネクタ 365"/>
        <xdr:cNvCxnSpPr/>
      </xdr:nvCxnSpPr>
      <xdr:spPr>
        <a:xfrm flipV="1">
          <a:off x="2209800" y="13210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27939</xdr:rowOff>
    </xdr:to>
    <xdr:cxnSp macro="">
      <xdr:nvCxnSpPr>
        <xdr:cNvPr id="369" name="直線コネクタ 368"/>
        <xdr:cNvCxnSpPr/>
      </xdr:nvCxnSpPr>
      <xdr:spPr>
        <a:xfrm flipV="1">
          <a:off x="1320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9" name="楕円 378"/>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80" name="公債費該当値テキスト"/>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1" name="楕円 380"/>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2" name="テキスト ボックス 381"/>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3" name="楕円 382"/>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84" name="テキスト ボックス 38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5" name="楕円 384"/>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6" name="テキスト ボックス 385"/>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87" name="楕円 386"/>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88" name="テキスト ボックス 387"/>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公債費以外の経費の推移は類似団体平均と同様の推移を示して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公共施設の統廃合、長寿命化対策を検討しながら、経費の削減と平準化を図る必要がある。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122101</xdr:rowOff>
    </xdr:from>
    <xdr:to>
      <xdr:col>82</xdr:col>
      <xdr:colOff>107950</xdr:colOff>
      <xdr:row>76</xdr:row>
      <xdr:rowOff>2902</xdr:rowOff>
    </xdr:to>
    <xdr:cxnSp macro="">
      <xdr:nvCxnSpPr>
        <xdr:cNvPr id="423" name="直線コネクタ 422"/>
        <xdr:cNvCxnSpPr/>
      </xdr:nvCxnSpPr>
      <xdr:spPr>
        <a:xfrm flipV="1">
          <a:off x="15671800" y="1298085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2902</xdr:rowOff>
    </xdr:to>
    <xdr:cxnSp macro="">
      <xdr:nvCxnSpPr>
        <xdr:cNvPr id="426" name="直線コネクタ 425"/>
        <xdr:cNvCxnSpPr/>
      </xdr:nvCxnSpPr>
      <xdr:spPr>
        <a:xfrm>
          <a:off x="14782800" y="13020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64951</xdr:rowOff>
    </xdr:to>
    <xdr:cxnSp macro="">
      <xdr:nvCxnSpPr>
        <xdr:cNvPr id="429" name="直線コネクタ 428"/>
        <xdr:cNvCxnSpPr/>
      </xdr:nvCxnSpPr>
      <xdr:spPr>
        <a:xfrm flipV="1">
          <a:off x="13893800" y="1302003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64951</xdr:rowOff>
    </xdr:to>
    <xdr:cxnSp macro="">
      <xdr:nvCxnSpPr>
        <xdr:cNvPr id="432" name="直線コネクタ 431"/>
        <xdr:cNvCxnSpPr/>
      </xdr:nvCxnSpPr>
      <xdr:spPr>
        <a:xfrm>
          <a:off x="13004800" y="1292860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71301</xdr:rowOff>
    </xdr:from>
    <xdr:to>
      <xdr:col>82</xdr:col>
      <xdr:colOff>158750</xdr:colOff>
      <xdr:row>76</xdr:row>
      <xdr:rowOff>1451</xdr:rowOff>
    </xdr:to>
    <xdr:sp macro="" textlink="">
      <xdr:nvSpPr>
        <xdr:cNvPr id="442" name="楕円 441"/>
        <xdr:cNvSpPr/>
      </xdr:nvSpPr>
      <xdr:spPr>
        <a:xfrm>
          <a:off x="164592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87828</xdr:rowOff>
    </xdr:from>
    <xdr:ext cx="762000" cy="259045"/>
    <xdr:sp macro="" textlink="">
      <xdr:nvSpPr>
        <xdr:cNvPr id="443" name="公債費以外該当値テキスト"/>
        <xdr:cNvSpPr txBox="1"/>
      </xdr:nvSpPr>
      <xdr:spPr>
        <a:xfrm>
          <a:off x="16598900" y="1277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123553</xdr:rowOff>
    </xdr:from>
    <xdr:to>
      <xdr:col>78</xdr:col>
      <xdr:colOff>120650</xdr:colOff>
      <xdr:row>76</xdr:row>
      <xdr:rowOff>53702</xdr:rowOff>
    </xdr:to>
    <xdr:sp macro="" textlink="">
      <xdr:nvSpPr>
        <xdr:cNvPr id="444" name="楕円 443"/>
        <xdr:cNvSpPr/>
      </xdr:nvSpPr>
      <xdr:spPr>
        <a:xfrm>
          <a:off x="15621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38479</xdr:rowOff>
    </xdr:from>
    <xdr:ext cx="736600" cy="259045"/>
    <xdr:sp macro="" textlink="">
      <xdr:nvSpPr>
        <xdr:cNvPr id="445" name="テキスト ボックス 444"/>
        <xdr:cNvSpPr txBox="1"/>
      </xdr:nvSpPr>
      <xdr:spPr>
        <a:xfrm>
          <a:off x="15290800" y="1306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6" name="楕円 445"/>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47" name="テキスト ボックス 446"/>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xdr:rowOff>
    </xdr:from>
    <xdr:to>
      <xdr:col>69</xdr:col>
      <xdr:colOff>142875</xdr:colOff>
      <xdr:row>76</xdr:row>
      <xdr:rowOff>115751</xdr:rowOff>
    </xdr:to>
    <xdr:sp macro="" textlink="">
      <xdr:nvSpPr>
        <xdr:cNvPr id="448" name="楕円 447"/>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100528</xdr:rowOff>
    </xdr:from>
    <xdr:ext cx="762000" cy="259045"/>
    <xdr:sp macro="" textlink="">
      <xdr:nvSpPr>
        <xdr:cNvPr id="449" name="テキスト ボックス 448"/>
        <xdr:cNvSpPr txBox="1"/>
      </xdr:nvSpPr>
      <xdr:spPr>
        <a:xfrm>
          <a:off x="13512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0" name="楕円 449"/>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51" name="テキスト ボックス 450"/>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52010</xdr:rowOff>
    </xdr:from>
    <xdr:to>
      <xdr:col>29</xdr:col>
      <xdr:colOff>127000</xdr:colOff>
      <xdr:row>17</xdr:row>
      <xdr:rowOff>74504</xdr:rowOff>
    </xdr:to>
    <xdr:cxnSp macro="">
      <xdr:nvCxnSpPr>
        <xdr:cNvPr id="49" name="直線コネクタ 48"/>
        <xdr:cNvCxnSpPr/>
      </xdr:nvCxnSpPr>
      <xdr:spPr bwMode="auto">
        <a:xfrm flipV="1">
          <a:off x="5003800" y="3014285"/>
          <a:ext cx="647700" cy="2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36786</xdr:rowOff>
    </xdr:from>
    <xdr:ext cx="762000" cy="259045"/>
    <xdr:sp macro="" textlink="">
      <xdr:nvSpPr>
        <xdr:cNvPr id="50" name="人口1人当たり決算額の推移平均値テキスト130"/>
        <xdr:cNvSpPr txBox="1"/>
      </xdr:nvSpPr>
      <xdr:spPr>
        <a:xfrm>
          <a:off x="5740400" y="299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74504</xdr:rowOff>
    </xdr:from>
    <xdr:to>
      <xdr:col>26</xdr:col>
      <xdr:colOff>50800</xdr:colOff>
      <xdr:row>17</xdr:row>
      <xdr:rowOff>80518</xdr:rowOff>
    </xdr:to>
    <xdr:cxnSp macro="">
      <xdr:nvCxnSpPr>
        <xdr:cNvPr id="52" name="直線コネクタ 51"/>
        <xdr:cNvCxnSpPr/>
      </xdr:nvCxnSpPr>
      <xdr:spPr bwMode="auto">
        <a:xfrm flipV="1">
          <a:off x="4305300" y="3036779"/>
          <a:ext cx="698500" cy="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67099</xdr:rowOff>
    </xdr:from>
    <xdr:to>
      <xdr:col>22</xdr:col>
      <xdr:colOff>114300</xdr:colOff>
      <xdr:row>17</xdr:row>
      <xdr:rowOff>80518</xdr:rowOff>
    </xdr:to>
    <xdr:cxnSp macro="">
      <xdr:nvCxnSpPr>
        <xdr:cNvPr id="55" name="直線コネクタ 54"/>
        <xdr:cNvCxnSpPr/>
      </xdr:nvCxnSpPr>
      <xdr:spPr bwMode="auto">
        <a:xfrm>
          <a:off x="3606800" y="3029374"/>
          <a:ext cx="6985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67099</xdr:rowOff>
    </xdr:from>
    <xdr:to>
      <xdr:col>18</xdr:col>
      <xdr:colOff>177800</xdr:colOff>
      <xdr:row>17</xdr:row>
      <xdr:rowOff>89096</xdr:rowOff>
    </xdr:to>
    <xdr:cxnSp macro="">
      <xdr:nvCxnSpPr>
        <xdr:cNvPr id="58" name="直線コネクタ 57"/>
        <xdr:cNvCxnSpPr/>
      </xdr:nvCxnSpPr>
      <xdr:spPr bwMode="auto">
        <a:xfrm flipV="1">
          <a:off x="2908300" y="3029374"/>
          <a:ext cx="698500" cy="2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1210</xdr:rowOff>
    </xdr:from>
    <xdr:to>
      <xdr:col>29</xdr:col>
      <xdr:colOff>177800</xdr:colOff>
      <xdr:row>17</xdr:row>
      <xdr:rowOff>102810</xdr:rowOff>
    </xdr:to>
    <xdr:sp macro="" textlink="">
      <xdr:nvSpPr>
        <xdr:cNvPr id="68" name="楕円 67"/>
        <xdr:cNvSpPr/>
      </xdr:nvSpPr>
      <xdr:spPr bwMode="auto">
        <a:xfrm>
          <a:off x="5600700" y="296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17737</xdr:rowOff>
    </xdr:from>
    <xdr:ext cx="762000" cy="259045"/>
    <xdr:sp macro="" textlink="">
      <xdr:nvSpPr>
        <xdr:cNvPr id="69" name="人口1人当たり決算額の推移該当値テキスト130"/>
        <xdr:cNvSpPr txBox="1"/>
      </xdr:nvSpPr>
      <xdr:spPr>
        <a:xfrm>
          <a:off x="5740400" y="280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23704</xdr:rowOff>
    </xdr:from>
    <xdr:to>
      <xdr:col>26</xdr:col>
      <xdr:colOff>101600</xdr:colOff>
      <xdr:row>17</xdr:row>
      <xdr:rowOff>125304</xdr:rowOff>
    </xdr:to>
    <xdr:sp macro="" textlink="">
      <xdr:nvSpPr>
        <xdr:cNvPr id="70" name="楕円 69"/>
        <xdr:cNvSpPr/>
      </xdr:nvSpPr>
      <xdr:spPr bwMode="auto">
        <a:xfrm>
          <a:off x="4953000" y="298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135481</xdr:rowOff>
    </xdr:from>
    <xdr:ext cx="736600" cy="259045"/>
    <xdr:sp macro="" textlink="">
      <xdr:nvSpPr>
        <xdr:cNvPr id="71" name="テキスト ボックス 70"/>
        <xdr:cNvSpPr txBox="1"/>
      </xdr:nvSpPr>
      <xdr:spPr>
        <a:xfrm>
          <a:off x="4622800" y="275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29718</xdr:rowOff>
    </xdr:from>
    <xdr:to>
      <xdr:col>22</xdr:col>
      <xdr:colOff>165100</xdr:colOff>
      <xdr:row>17</xdr:row>
      <xdr:rowOff>131318</xdr:rowOff>
    </xdr:to>
    <xdr:sp macro="" textlink="">
      <xdr:nvSpPr>
        <xdr:cNvPr id="72" name="楕円 71"/>
        <xdr:cNvSpPr/>
      </xdr:nvSpPr>
      <xdr:spPr bwMode="auto">
        <a:xfrm>
          <a:off x="4254500" y="299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141495</xdr:rowOff>
    </xdr:from>
    <xdr:ext cx="762000" cy="259045"/>
    <xdr:sp macro="" textlink="">
      <xdr:nvSpPr>
        <xdr:cNvPr id="73" name="テキスト ボックス 72"/>
        <xdr:cNvSpPr txBox="1"/>
      </xdr:nvSpPr>
      <xdr:spPr>
        <a:xfrm>
          <a:off x="3924300" y="276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16299</xdr:rowOff>
    </xdr:from>
    <xdr:to>
      <xdr:col>19</xdr:col>
      <xdr:colOff>38100</xdr:colOff>
      <xdr:row>17</xdr:row>
      <xdr:rowOff>117899</xdr:rowOff>
    </xdr:to>
    <xdr:sp macro="" textlink="">
      <xdr:nvSpPr>
        <xdr:cNvPr id="74" name="楕円 73"/>
        <xdr:cNvSpPr/>
      </xdr:nvSpPr>
      <xdr:spPr bwMode="auto">
        <a:xfrm>
          <a:off x="3556000" y="297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128076</xdr:rowOff>
    </xdr:from>
    <xdr:ext cx="762000" cy="259045"/>
    <xdr:sp macro="" textlink="">
      <xdr:nvSpPr>
        <xdr:cNvPr id="75" name="テキスト ボックス 74"/>
        <xdr:cNvSpPr txBox="1"/>
      </xdr:nvSpPr>
      <xdr:spPr>
        <a:xfrm>
          <a:off x="3225800" y="274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38296</xdr:rowOff>
    </xdr:from>
    <xdr:to>
      <xdr:col>15</xdr:col>
      <xdr:colOff>101600</xdr:colOff>
      <xdr:row>17</xdr:row>
      <xdr:rowOff>139896</xdr:rowOff>
    </xdr:to>
    <xdr:sp macro="" textlink="">
      <xdr:nvSpPr>
        <xdr:cNvPr id="76" name="楕円 75"/>
        <xdr:cNvSpPr/>
      </xdr:nvSpPr>
      <xdr:spPr bwMode="auto">
        <a:xfrm>
          <a:off x="2857500" y="300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150073</xdr:rowOff>
    </xdr:from>
    <xdr:ext cx="762000" cy="259045"/>
    <xdr:sp macro="" textlink="">
      <xdr:nvSpPr>
        <xdr:cNvPr id="77" name="テキスト ボックス 76"/>
        <xdr:cNvSpPr txBox="1"/>
      </xdr:nvSpPr>
      <xdr:spPr>
        <a:xfrm>
          <a:off x="2527300" y="276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50251</xdr:rowOff>
    </xdr:from>
    <xdr:to>
      <xdr:col>29</xdr:col>
      <xdr:colOff>127000</xdr:colOff>
      <xdr:row>35</xdr:row>
      <xdr:rowOff>74079</xdr:rowOff>
    </xdr:to>
    <xdr:cxnSp macro="">
      <xdr:nvCxnSpPr>
        <xdr:cNvPr id="110" name="直線コネクタ 109"/>
        <xdr:cNvCxnSpPr/>
      </xdr:nvCxnSpPr>
      <xdr:spPr bwMode="auto">
        <a:xfrm>
          <a:off x="5003800" y="6660601"/>
          <a:ext cx="647700" cy="23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40300</xdr:rowOff>
    </xdr:from>
    <xdr:to>
      <xdr:col>26</xdr:col>
      <xdr:colOff>50800</xdr:colOff>
      <xdr:row>35</xdr:row>
      <xdr:rowOff>50251</xdr:rowOff>
    </xdr:to>
    <xdr:cxnSp macro="">
      <xdr:nvCxnSpPr>
        <xdr:cNvPr id="113" name="直線コネクタ 112"/>
        <xdr:cNvCxnSpPr/>
      </xdr:nvCxnSpPr>
      <xdr:spPr bwMode="auto">
        <a:xfrm>
          <a:off x="4305300" y="6650650"/>
          <a:ext cx="698500" cy="9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327421</xdr:rowOff>
    </xdr:from>
    <xdr:to>
      <xdr:col>22</xdr:col>
      <xdr:colOff>114300</xdr:colOff>
      <xdr:row>35</xdr:row>
      <xdr:rowOff>40300</xdr:rowOff>
    </xdr:to>
    <xdr:cxnSp macro="">
      <xdr:nvCxnSpPr>
        <xdr:cNvPr id="116" name="直線コネクタ 115"/>
        <xdr:cNvCxnSpPr/>
      </xdr:nvCxnSpPr>
      <xdr:spPr bwMode="auto">
        <a:xfrm>
          <a:off x="3606800" y="6594871"/>
          <a:ext cx="698500" cy="5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327421</xdr:rowOff>
    </xdr:from>
    <xdr:to>
      <xdr:col>18</xdr:col>
      <xdr:colOff>177800</xdr:colOff>
      <xdr:row>35</xdr:row>
      <xdr:rowOff>6855</xdr:rowOff>
    </xdr:to>
    <xdr:cxnSp macro="">
      <xdr:nvCxnSpPr>
        <xdr:cNvPr id="119" name="直線コネクタ 118"/>
        <xdr:cNvCxnSpPr/>
      </xdr:nvCxnSpPr>
      <xdr:spPr bwMode="auto">
        <a:xfrm flipV="1">
          <a:off x="2908300" y="6594871"/>
          <a:ext cx="698500" cy="2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23279</xdr:rowOff>
    </xdr:from>
    <xdr:to>
      <xdr:col>29</xdr:col>
      <xdr:colOff>177800</xdr:colOff>
      <xdr:row>35</xdr:row>
      <xdr:rowOff>124879</xdr:rowOff>
    </xdr:to>
    <xdr:sp macro="" textlink="">
      <xdr:nvSpPr>
        <xdr:cNvPr id="129" name="楕円 128"/>
        <xdr:cNvSpPr/>
      </xdr:nvSpPr>
      <xdr:spPr bwMode="auto">
        <a:xfrm>
          <a:off x="5600700" y="663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211256</xdr:rowOff>
    </xdr:from>
    <xdr:ext cx="762000" cy="259045"/>
    <xdr:sp macro="" textlink="">
      <xdr:nvSpPr>
        <xdr:cNvPr id="130" name="人口1人当たり決算額の推移該当値テキスト445"/>
        <xdr:cNvSpPr txBox="1"/>
      </xdr:nvSpPr>
      <xdr:spPr>
        <a:xfrm>
          <a:off x="5740400" y="647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342351</xdr:rowOff>
    </xdr:from>
    <xdr:to>
      <xdr:col>26</xdr:col>
      <xdr:colOff>101600</xdr:colOff>
      <xdr:row>35</xdr:row>
      <xdr:rowOff>101051</xdr:rowOff>
    </xdr:to>
    <xdr:sp macro="" textlink="">
      <xdr:nvSpPr>
        <xdr:cNvPr id="131" name="楕円 130"/>
        <xdr:cNvSpPr/>
      </xdr:nvSpPr>
      <xdr:spPr bwMode="auto">
        <a:xfrm>
          <a:off x="4953000" y="660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111228</xdr:rowOff>
    </xdr:from>
    <xdr:ext cx="736600" cy="259045"/>
    <xdr:sp macro="" textlink="">
      <xdr:nvSpPr>
        <xdr:cNvPr id="132" name="テキスト ボックス 131"/>
        <xdr:cNvSpPr txBox="1"/>
      </xdr:nvSpPr>
      <xdr:spPr>
        <a:xfrm>
          <a:off x="4622800" y="637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332400</xdr:rowOff>
    </xdr:from>
    <xdr:to>
      <xdr:col>22</xdr:col>
      <xdr:colOff>165100</xdr:colOff>
      <xdr:row>35</xdr:row>
      <xdr:rowOff>91100</xdr:rowOff>
    </xdr:to>
    <xdr:sp macro="" textlink="">
      <xdr:nvSpPr>
        <xdr:cNvPr id="133" name="楕円 132"/>
        <xdr:cNvSpPr/>
      </xdr:nvSpPr>
      <xdr:spPr bwMode="auto">
        <a:xfrm>
          <a:off x="4254500" y="659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101276</xdr:rowOff>
    </xdr:from>
    <xdr:ext cx="762000" cy="259045"/>
    <xdr:sp macro="" textlink="">
      <xdr:nvSpPr>
        <xdr:cNvPr id="134" name="テキスト ボックス 133"/>
        <xdr:cNvSpPr txBox="1"/>
      </xdr:nvSpPr>
      <xdr:spPr>
        <a:xfrm>
          <a:off x="3924300" y="63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276621</xdr:rowOff>
    </xdr:from>
    <xdr:to>
      <xdr:col>19</xdr:col>
      <xdr:colOff>38100</xdr:colOff>
      <xdr:row>35</xdr:row>
      <xdr:rowOff>35321</xdr:rowOff>
    </xdr:to>
    <xdr:sp macro="" textlink="">
      <xdr:nvSpPr>
        <xdr:cNvPr id="135" name="楕円 134"/>
        <xdr:cNvSpPr/>
      </xdr:nvSpPr>
      <xdr:spPr bwMode="auto">
        <a:xfrm>
          <a:off x="3556000" y="6544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45498</xdr:rowOff>
    </xdr:from>
    <xdr:ext cx="762000" cy="259045"/>
    <xdr:sp macro="" textlink="">
      <xdr:nvSpPr>
        <xdr:cNvPr id="136" name="テキスト ボックス 135"/>
        <xdr:cNvSpPr txBox="1"/>
      </xdr:nvSpPr>
      <xdr:spPr>
        <a:xfrm>
          <a:off x="3225800" y="631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298955</xdr:rowOff>
    </xdr:from>
    <xdr:to>
      <xdr:col>15</xdr:col>
      <xdr:colOff>101600</xdr:colOff>
      <xdr:row>35</xdr:row>
      <xdr:rowOff>57655</xdr:rowOff>
    </xdr:to>
    <xdr:sp macro="" textlink="">
      <xdr:nvSpPr>
        <xdr:cNvPr id="137" name="楕円 136"/>
        <xdr:cNvSpPr/>
      </xdr:nvSpPr>
      <xdr:spPr bwMode="auto">
        <a:xfrm>
          <a:off x="2857500" y="656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67832</xdr:rowOff>
    </xdr:from>
    <xdr:ext cx="762000" cy="259045"/>
    <xdr:sp macro="" textlink="">
      <xdr:nvSpPr>
        <xdr:cNvPr id="138" name="テキスト ボックス 137"/>
        <xdr:cNvSpPr txBox="1"/>
      </xdr:nvSpPr>
      <xdr:spPr>
        <a:xfrm>
          <a:off x="2527300" y="633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85472</xdr:rowOff>
    </xdr:from>
    <xdr:to>
      <xdr:col>24</xdr:col>
      <xdr:colOff>63500</xdr:colOff>
      <xdr:row>36</xdr:row>
      <xdr:rowOff>141798</xdr:rowOff>
    </xdr:to>
    <xdr:cxnSp macro="">
      <xdr:nvCxnSpPr>
        <xdr:cNvPr id="60" name="直線コネクタ 59"/>
        <xdr:cNvCxnSpPr/>
      </xdr:nvCxnSpPr>
      <xdr:spPr>
        <a:xfrm flipV="1">
          <a:off x="3797300" y="6257672"/>
          <a:ext cx="838200" cy="5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141798</xdr:rowOff>
    </xdr:from>
    <xdr:to>
      <xdr:col>19</xdr:col>
      <xdr:colOff>177800</xdr:colOff>
      <xdr:row>36</xdr:row>
      <xdr:rowOff>160440</xdr:rowOff>
    </xdr:to>
    <xdr:cxnSp macro="">
      <xdr:nvCxnSpPr>
        <xdr:cNvPr id="63" name="直線コネクタ 62"/>
        <xdr:cNvCxnSpPr/>
      </xdr:nvCxnSpPr>
      <xdr:spPr>
        <a:xfrm flipV="1">
          <a:off x="2908300" y="6313998"/>
          <a:ext cx="8890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160440</xdr:rowOff>
    </xdr:from>
    <xdr:to>
      <xdr:col>15</xdr:col>
      <xdr:colOff>50800</xdr:colOff>
      <xdr:row>36</xdr:row>
      <xdr:rowOff>164301</xdr:rowOff>
    </xdr:to>
    <xdr:cxnSp macro="">
      <xdr:nvCxnSpPr>
        <xdr:cNvPr id="66" name="直線コネクタ 65"/>
        <xdr:cNvCxnSpPr/>
      </xdr:nvCxnSpPr>
      <xdr:spPr>
        <a:xfrm flipV="1">
          <a:off x="2019300" y="633264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164301</xdr:rowOff>
    </xdr:from>
    <xdr:to>
      <xdr:col>10</xdr:col>
      <xdr:colOff>114300</xdr:colOff>
      <xdr:row>36</xdr:row>
      <xdr:rowOff>167997</xdr:rowOff>
    </xdr:to>
    <xdr:cxnSp macro="">
      <xdr:nvCxnSpPr>
        <xdr:cNvPr id="69" name="直線コネクタ 68"/>
        <xdr:cNvCxnSpPr/>
      </xdr:nvCxnSpPr>
      <xdr:spPr>
        <a:xfrm flipV="1">
          <a:off x="1130300" y="6336501"/>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34672</xdr:rowOff>
    </xdr:from>
    <xdr:to>
      <xdr:col>24</xdr:col>
      <xdr:colOff>114300</xdr:colOff>
      <xdr:row>36</xdr:row>
      <xdr:rowOff>136272</xdr:rowOff>
    </xdr:to>
    <xdr:sp macro="" textlink="">
      <xdr:nvSpPr>
        <xdr:cNvPr id="79" name="楕円 78"/>
        <xdr:cNvSpPr/>
      </xdr:nvSpPr>
      <xdr:spPr>
        <a:xfrm>
          <a:off x="4584700" y="62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57549</xdr:rowOff>
    </xdr:from>
    <xdr:ext cx="599010" cy="259045"/>
    <xdr:sp macro="" textlink="">
      <xdr:nvSpPr>
        <xdr:cNvPr id="80" name="人件費該当値テキスト"/>
        <xdr:cNvSpPr txBox="1"/>
      </xdr:nvSpPr>
      <xdr:spPr>
        <a:xfrm>
          <a:off x="4686300" y="6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90998</xdr:rowOff>
    </xdr:from>
    <xdr:to>
      <xdr:col>20</xdr:col>
      <xdr:colOff>38100</xdr:colOff>
      <xdr:row>37</xdr:row>
      <xdr:rowOff>21148</xdr:rowOff>
    </xdr:to>
    <xdr:sp macro="" textlink="">
      <xdr:nvSpPr>
        <xdr:cNvPr id="81" name="楕円 80"/>
        <xdr:cNvSpPr/>
      </xdr:nvSpPr>
      <xdr:spPr>
        <a:xfrm>
          <a:off x="3746500" y="62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37675</xdr:rowOff>
    </xdr:from>
    <xdr:ext cx="599010" cy="259045"/>
    <xdr:sp macro="" textlink="">
      <xdr:nvSpPr>
        <xdr:cNvPr id="82" name="テキスト ボックス 81"/>
        <xdr:cNvSpPr txBox="1"/>
      </xdr:nvSpPr>
      <xdr:spPr>
        <a:xfrm>
          <a:off x="3497795" y="603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109640</xdr:rowOff>
    </xdr:from>
    <xdr:to>
      <xdr:col>15</xdr:col>
      <xdr:colOff>101600</xdr:colOff>
      <xdr:row>37</xdr:row>
      <xdr:rowOff>39790</xdr:rowOff>
    </xdr:to>
    <xdr:sp macro="" textlink="">
      <xdr:nvSpPr>
        <xdr:cNvPr id="83" name="楕円 82"/>
        <xdr:cNvSpPr/>
      </xdr:nvSpPr>
      <xdr:spPr>
        <a:xfrm>
          <a:off x="2857500" y="62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56317</xdr:rowOff>
    </xdr:from>
    <xdr:ext cx="599010" cy="259045"/>
    <xdr:sp macro="" textlink="">
      <xdr:nvSpPr>
        <xdr:cNvPr id="84" name="テキスト ボックス 83"/>
        <xdr:cNvSpPr txBox="1"/>
      </xdr:nvSpPr>
      <xdr:spPr>
        <a:xfrm>
          <a:off x="2608795" y="605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113501</xdr:rowOff>
    </xdr:from>
    <xdr:to>
      <xdr:col>10</xdr:col>
      <xdr:colOff>165100</xdr:colOff>
      <xdr:row>37</xdr:row>
      <xdr:rowOff>43651</xdr:rowOff>
    </xdr:to>
    <xdr:sp macro="" textlink="">
      <xdr:nvSpPr>
        <xdr:cNvPr id="85" name="楕円 84"/>
        <xdr:cNvSpPr/>
      </xdr:nvSpPr>
      <xdr:spPr>
        <a:xfrm>
          <a:off x="1968500" y="62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60178</xdr:rowOff>
    </xdr:from>
    <xdr:ext cx="599010" cy="259045"/>
    <xdr:sp macro="" textlink="">
      <xdr:nvSpPr>
        <xdr:cNvPr id="86" name="テキスト ボックス 85"/>
        <xdr:cNvSpPr txBox="1"/>
      </xdr:nvSpPr>
      <xdr:spPr>
        <a:xfrm>
          <a:off x="1719795" y="60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117197</xdr:rowOff>
    </xdr:from>
    <xdr:to>
      <xdr:col>6</xdr:col>
      <xdr:colOff>38100</xdr:colOff>
      <xdr:row>37</xdr:row>
      <xdr:rowOff>47347</xdr:rowOff>
    </xdr:to>
    <xdr:sp macro="" textlink="">
      <xdr:nvSpPr>
        <xdr:cNvPr id="87" name="楕円 86"/>
        <xdr:cNvSpPr/>
      </xdr:nvSpPr>
      <xdr:spPr>
        <a:xfrm>
          <a:off x="1079500" y="62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63874</xdr:rowOff>
    </xdr:from>
    <xdr:ext cx="599010" cy="259045"/>
    <xdr:sp macro="" textlink="">
      <xdr:nvSpPr>
        <xdr:cNvPr id="88" name="テキスト ボックス 87"/>
        <xdr:cNvSpPr txBox="1"/>
      </xdr:nvSpPr>
      <xdr:spPr>
        <a:xfrm>
          <a:off x="830795" y="606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101733</xdr:rowOff>
    </xdr:from>
    <xdr:to>
      <xdr:col>24</xdr:col>
      <xdr:colOff>63500</xdr:colOff>
      <xdr:row>56</xdr:row>
      <xdr:rowOff>113988</xdr:rowOff>
    </xdr:to>
    <xdr:cxnSp macro="">
      <xdr:nvCxnSpPr>
        <xdr:cNvPr id="117" name="直線コネクタ 116"/>
        <xdr:cNvCxnSpPr/>
      </xdr:nvCxnSpPr>
      <xdr:spPr>
        <a:xfrm flipV="1">
          <a:off x="3797300" y="9702933"/>
          <a:ext cx="8382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113988</xdr:rowOff>
    </xdr:from>
    <xdr:to>
      <xdr:col>19</xdr:col>
      <xdr:colOff>177800</xdr:colOff>
      <xdr:row>56</xdr:row>
      <xdr:rowOff>123525</xdr:rowOff>
    </xdr:to>
    <xdr:cxnSp macro="">
      <xdr:nvCxnSpPr>
        <xdr:cNvPr id="120" name="直線コネクタ 119"/>
        <xdr:cNvCxnSpPr/>
      </xdr:nvCxnSpPr>
      <xdr:spPr>
        <a:xfrm flipV="1">
          <a:off x="2908300" y="9715188"/>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151389</xdr:rowOff>
    </xdr:from>
    <xdr:to>
      <xdr:col>15</xdr:col>
      <xdr:colOff>50800</xdr:colOff>
      <xdr:row>56</xdr:row>
      <xdr:rowOff>123525</xdr:rowOff>
    </xdr:to>
    <xdr:cxnSp macro="">
      <xdr:nvCxnSpPr>
        <xdr:cNvPr id="123" name="直線コネクタ 122"/>
        <xdr:cNvCxnSpPr/>
      </xdr:nvCxnSpPr>
      <xdr:spPr>
        <a:xfrm>
          <a:off x="2019300" y="9581139"/>
          <a:ext cx="889000" cy="1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151389</xdr:rowOff>
    </xdr:from>
    <xdr:to>
      <xdr:col>10</xdr:col>
      <xdr:colOff>114300</xdr:colOff>
      <xdr:row>56</xdr:row>
      <xdr:rowOff>109729</xdr:rowOff>
    </xdr:to>
    <xdr:cxnSp macro="">
      <xdr:nvCxnSpPr>
        <xdr:cNvPr id="126" name="直線コネクタ 125"/>
        <xdr:cNvCxnSpPr/>
      </xdr:nvCxnSpPr>
      <xdr:spPr>
        <a:xfrm flipV="1">
          <a:off x="1130300" y="9581139"/>
          <a:ext cx="889000" cy="1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50933</xdr:rowOff>
    </xdr:from>
    <xdr:to>
      <xdr:col>24</xdr:col>
      <xdr:colOff>114300</xdr:colOff>
      <xdr:row>56</xdr:row>
      <xdr:rowOff>152533</xdr:rowOff>
    </xdr:to>
    <xdr:sp macro="" textlink="">
      <xdr:nvSpPr>
        <xdr:cNvPr id="136" name="楕円 135"/>
        <xdr:cNvSpPr/>
      </xdr:nvSpPr>
      <xdr:spPr>
        <a:xfrm>
          <a:off x="4584700" y="9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73810</xdr:rowOff>
    </xdr:from>
    <xdr:ext cx="599010" cy="259045"/>
    <xdr:sp macro="" textlink="">
      <xdr:nvSpPr>
        <xdr:cNvPr id="137" name="物件費該当値テキスト"/>
        <xdr:cNvSpPr txBox="1"/>
      </xdr:nvSpPr>
      <xdr:spPr>
        <a:xfrm>
          <a:off x="4686300" y="950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63188</xdr:rowOff>
    </xdr:from>
    <xdr:to>
      <xdr:col>20</xdr:col>
      <xdr:colOff>38100</xdr:colOff>
      <xdr:row>56</xdr:row>
      <xdr:rowOff>164788</xdr:rowOff>
    </xdr:to>
    <xdr:sp macro="" textlink="">
      <xdr:nvSpPr>
        <xdr:cNvPr id="138" name="楕円 137"/>
        <xdr:cNvSpPr/>
      </xdr:nvSpPr>
      <xdr:spPr>
        <a:xfrm>
          <a:off x="3746500" y="96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9865</xdr:rowOff>
    </xdr:from>
    <xdr:ext cx="599010" cy="259045"/>
    <xdr:sp macro="" textlink="">
      <xdr:nvSpPr>
        <xdr:cNvPr id="139" name="テキスト ボックス 138"/>
        <xdr:cNvSpPr txBox="1"/>
      </xdr:nvSpPr>
      <xdr:spPr>
        <a:xfrm>
          <a:off x="3497795" y="943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72725</xdr:rowOff>
    </xdr:from>
    <xdr:to>
      <xdr:col>15</xdr:col>
      <xdr:colOff>101600</xdr:colOff>
      <xdr:row>57</xdr:row>
      <xdr:rowOff>2875</xdr:rowOff>
    </xdr:to>
    <xdr:sp macro="" textlink="">
      <xdr:nvSpPr>
        <xdr:cNvPr id="140" name="楕円 139"/>
        <xdr:cNvSpPr/>
      </xdr:nvSpPr>
      <xdr:spPr>
        <a:xfrm>
          <a:off x="2857500" y="9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19402</xdr:rowOff>
    </xdr:from>
    <xdr:ext cx="599010" cy="259045"/>
    <xdr:sp macro="" textlink="">
      <xdr:nvSpPr>
        <xdr:cNvPr id="141" name="テキスト ボックス 140"/>
        <xdr:cNvSpPr txBox="1"/>
      </xdr:nvSpPr>
      <xdr:spPr>
        <a:xfrm>
          <a:off x="2608795" y="94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100589</xdr:rowOff>
    </xdr:from>
    <xdr:to>
      <xdr:col>10</xdr:col>
      <xdr:colOff>165100</xdr:colOff>
      <xdr:row>56</xdr:row>
      <xdr:rowOff>30739</xdr:rowOff>
    </xdr:to>
    <xdr:sp macro="" textlink="">
      <xdr:nvSpPr>
        <xdr:cNvPr id="142" name="楕円 141"/>
        <xdr:cNvSpPr/>
      </xdr:nvSpPr>
      <xdr:spPr>
        <a:xfrm>
          <a:off x="1968500" y="95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47266</xdr:rowOff>
    </xdr:from>
    <xdr:ext cx="599010" cy="259045"/>
    <xdr:sp macro="" textlink="">
      <xdr:nvSpPr>
        <xdr:cNvPr id="143" name="テキスト ボックス 142"/>
        <xdr:cNvSpPr txBox="1"/>
      </xdr:nvSpPr>
      <xdr:spPr>
        <a:xfrm>
          <a:off x="1719795" y="930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58929</xdr:rowOff>
    </xdr:from>
    <xdr:to>
      <xdr:col>6</xdr:col>
      <xdr:colOff>38100</xdr:colOff>
      <xdr:row>56</xdr:row>
      <xdr:rowOff>160529</xdr:rowOff>
    </xdr:to>
    <xdr:sp macro="" textlink="">
      <xdr:nvSpPr>
        <xdr:cNvPr id="144" name="楕円 143"/>
        <xdr:cNvSpPr/>
      </xdr:nvSpPr>
      <xdr:spPr>
        <a:xfrm>
          <a:off x="1079500" y="96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5606</xdr:rowOff>
    </xdr:from>
    <xdr:ext cx="599010" cy="259045"/>
    <xdr:sp macro="" textlink="">
      <xdr:nvSpPr>
        <xdr:cNvPr id="145" name="テキスト ボックス 144"/>
        <xdr:cNvSpPr txBox="1"/>
      </xdr:nvSpPr>
      <xdr:spPr>
        <a:xfrm>
          <a:off x="830795" y="943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63409</xdr:rowOff>
    </xdr:from>
    <xdr:to>
      <xdr:col>24</xdr:col>
      <xdr:colOff>63500</xdr:colOff>
      <xdr:row>78</xdr:row>
      <xdr:rowOff>27511</xdr:rowOff>
    </xdr:to>
    <xdr:cxnSp macro="">
      <xdr:nvCxnSpPr>
        <xdr:cNvPr id="174" name="直線コネクタ 173"/>
        <xdr:cNvCxnSpPr/>
      </xdr:nvCxnSpPr>
      <xdr:spPr>
        <a:xfrm flipV="1">
          <a:off x="3797300" y="13265059"/>
          <a:ext cx="838200" cy="13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130674</xdr:rowOff>
    </xdr:from>
    <xdr:to>
      <xdr:col>19</xdr:col>
      <xdr:colOff>177800</xdr:colOff>
      <xdr:row>78</xdr:row>
      <xdr:rowOff>27511</xdr:rowOff>
    </xdr:to>
    <xdr:cxnSp macro="">
      <xdr:nvCxnSpPr>
        <xdr:cNvPr id="177" name="直線コネクタ 176"/>
        <xdr:cNvCxnSpPr/>
      </xdr:nvCxnSpPr>
      <xdr:spPr>
        <a:xfrm>
          <a:off x="2908300" y="13332324"/>
          <a:ext cx="889000" cy="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42228</xdr:rowOff>
    </xdr:from>
    <xdr:to>
      <xdr:col>15</xdr:col>
      <xdr:colOff>50800</xdr:colOff>
      <xdr:row>77</xdr:row>
      <xdr:rowOff>130674</xdr:rowOff>
    </xdr:to>
    <xdr:cxnSp macro="">
      <xdr:nvCxnSpPr>
        <xdr:cNvPr id="180" name="直線コネクタ 179"/>
        <xdr:cNvCxnSpPr/>
      </xdr:nvCxnSpPr>
      <xdr:spPr>
        <a:xfrm>
          <a:off x="2019300" y="13243878"/>
          <a:ext cx="889000"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42228</xdr:rowOff>
    </xdr:from>
    <xdr:to>
      <xdr:col>10</xdr:col>
      <xdr:colOff>114300</xdr:colOff>
      <xdr:row>78</xdr:row>
      <xdr:rowOff>28608</xdr:rowOff>
    </xdr:to>
    <xdr:cxnSp macro="">
      <xdr:nvCxnSpPr>
        <xdr:cNvPr id="183" name="直線コネクタ 182"/>
        <xdr:cNvCxnSpPr/>
      </xdr:nvCxnSpPr>
      <xdr:spPr>
        <a:xfrm flipV="1">
          <a:off x="1130300" y="13243878"/>
          <a:ext cx="889000" cy="15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12609</xdr:rowOff>
    </xdr:from>
    <xdr:to>
      <xdr:col>24</xdr:col>
      <xdr:colOff>114300</xdr:colOff>
      <xdr:row>77</xdr:row>
      <xdr:rowOff>114209</xdr:rowOff>
    </xdr:to>
    <xdr:sp macro="" textlink="">
      <xdr:nvSpPr>
        <xdr:cNvPr id="193" name="楕円 192"/>
        <xdr:cNvSpPr/>
      </xdr:nvSpPr>
      <xdr:spPr>
        <a:xfrm>
          <a:off x="4584700" y="132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35486</xdr:rowOff>
    </xdr:from>
    <xdr:ext cx="534377" cy="259045"/>
    <xdr:sp macro="" textlink="">
      <xdr:nvSpPr>
        <xdr:cNvPr id="194" name="維持補修費該当値テキスト"/>
        <xdr:cNvSpPr txBox="1"/>
      </xdr:nvSpPr>
      <xdr:spPr>
        <a:xfrm>
          <a:off x="4686300" y="130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148161</xdr:rowOff>
    </xdr:from>
    <xdr:to>
      <xdr:col>20</xdr:col>
      <xdr:colOff>38100</xdr:colOff>
      <xdr:row>78</xdr:row>
      <xdr:rowOff>78311</xdr:rowOff>
    </xdr:to>
    <xdr:sp macro="" textlink="">
      <xdr:nvSpPr>
        <xdr:cNvPr id="195" name="楕円 194"/>
        <xdr:cNvSpPr/>
      </xdr:nvSpPr>
      <xdr:spPr>
        <a:xfrm>
          <a:off x="3746500" y="133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94838</xdr:rowOff>
    </xdr:from>
    <xdr:ext cx="534377" cy="259045"/>
    <xdr:sp macro="" textlink="">
      <xdr:nvSpPr>
        <xdr:cNvPr id="196" name="テキスト ボックス 195"/>
        <xdr:cNvSpPr txBox="1"/>
      </xdr:nvSpPr>
      <xdr:spPr>
        <a:xfrm>
          <a:off x="3530111" y="1312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79874</xdr:rowOff>
    </xdr:from>
    <xdr:to>
      <xdr:col>15</xdr:col>
      <xdr:colOff>101600</xdr:colOff>
      <xdr:row>78</xdr:row>
      <xdr:rowOff>10024</xdr:rowOff>
    </xdr:to>
    <xdr:sp macro="" textlink="">
      <xdr:nvSpPr>
        <xdr:cNvPr id="197" name="楕円 196"/>
        <xdr:cNvSpPr/>
      </xdr:nvSpPr>
      <xdr:spPr>
        <a:xfrm>
          <a:off x="2857500" y="132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26551</xdr:rowOff>
    </xdr:from>
    <xdr:ext cx="534377" cy="259045"/>
    <xdr:sp macro="" textlink="">
      <xdr:nvSpPr>
        <xdr:cNvPr id="198" name="テキスト ボックス 197"/>
        <xdr:cNvSpPr txBox="1"/>
      </xdr:nvSpPr>
      <xdr:spPr>
        <a:xfrm>
          <a:off x="2641111" y="1305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162878</xdr:rowOff>
    </xdr:from>
    <xdr:to>
      <xdr:col>10</xdr:col>
      <xdr:colOff>165100</xdr:colOff>
      <xdr:row>77</xdr:row>
      <xdr:rowOff>93028</xdr:rowOff>
    </xdr:to>
    <xdr:sp macro="" textlink="">
      <xdr:nvSpPr>
        <xdr:cNvPr id="199" name="楕円 198"/>
        <xdr:cNvSpPr/>
      </xdr:nvSpPr>
      <xdr:spPr>
        <a:xfrm>
          <a:off x="1968500" y="131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109555</xdr:rowOff>
    </xdr:from>
    <xdr:ext cx="534377" cy="259045"/>
    <xdr:sp macro="" textlink="">
      <xdr:nvSpPr>
        <xdr:cNvPr id="200" name="テキスト ボックス 199"/>
        <xdr:cNvSpPr txBox="1"/>
      </xdr:nvSpPr>
      <xdr:spPr>
        <a:xfrm>
          <a:off x="1752111" y="129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149258</xdr:rowOff>
    </xdr:from>
    <xdr:to>
      <xdr:col>6</xdr:col>
      <xdr:colOff>38100</xdr:colOff>
      <xdr:row>78</xdr:row>
      <xdr:rowOff>79408</xdr:rowOff>
    </xdr:to>
    <xdr:sp macro="" textlink="">
      <xdr:nvSpPr>
        <xdr:cNvPr id="201" name="楕円 200"/>
        <xdr:cNvSpPr/>
      </xdr:nvSpPr>
      <xdr:spPr>
        <a:xfrm>
          <a:off x="1079500" y="13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95935</xdr:rowOff>
    </xdr:from>
    <xdr:ext cx="534377" cy="259045"/>
    <xdr:sp macro="" textlink="">
      <xdr:nvSpPr>
        <xdr:cNvPr id="202" name="テキスト ボックス 201"/>
        <xdr:cNvSpPr txBox="1"/>
      </xdr:nvSpPr>
      <xdr:spPr>
        <a:xfrm>
          <a:off x="863111" y="13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163909</xdr:rowOff>
    </xdr:from>
    <xdr:to>
      <xdr:col>24</xdr:col>
      <xdr:colOff>63500</xdr:colOff>
      <xdr:row>94</xdr:row>
      <xdr:rowOff>43666</xdr:rowOff>
    </xdr:to>
    <xdr:cxnSp macro="">
      <xdr:nvCxnSpPr>
        <xdr:cNvPr id="233" name="直線コネクタ 232"/>
        <xdr:cNvCxnSpPr/>
      </xdr:nvCxnSpPr>
      <xdr:spPr>
        <a:xfrm flipV="1">
          <a:off x="3797300" y="16108759"/>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43666</xdr:rowOff>
    </xdr:from>
    <xdr:to>
      <xdr:col>19</xdr:col>
      <xdr:colOff>177800</xdr:colOff>
      <xdr:row>94</xdr:row>
      <xdr:rowOff>80634</xdr:rowOff>
    </xdr:to>
    <xdr:cxnSp macro="">
      <xdr:nvCxnSpPr>
        <xdr:cNvPr id="236" name="直線コネクタ 235"/>
        <xdr:cNvCxnSpPr/>
      </xdr:nvCxnSpPr>
      <xdr:spPr>
        <a:xfrm flipV="1">
          <a:off x="2908300" y="16159966"/>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55260</xdr:rowOff>
    </xdr:from>
    <xdr:to>
      <xdr:col>15</xdr:col>
      <xdr:colOff>50800</xdr:colOff>
      <xdr:row>94</xdr:row>
      <xdr:rowOff>80634</xdr:rowOff>
    </xdr:to>
    <xdr:cxnSp macro="">
      <xdr:nvCxnSpPr>
        <xdr:cNvPr id="239" name="直線コネクタ 238"/>
        <xdr:cNvCxnSpPr/>
      </xdr:nvCxnSpPr>
      <xdr:spPr>
        <a:xfrm>
          <a:off x="2019300" y="16171560"/>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48510</xdr:rowOff>
    </xdr:from>
    <xdr:to>
      <xdr:col>10</xdr:col>
      <xdr:colOff>114300</xdr:colOff>
      <xdr:row>94</xdr:row>
      <xdr:rowOff>55260</xdr:rowOff>
    </xdr:to>
    <xdr:cxnSp macro="">
      <xdr:nvCxnSpPr>
        <xdr:cNvPr id="242" name="直線コネクタ 241"/>
        <xdr:cNvCxnSpPr/>
      </xdr:nvCxnSpPr>
      <xdr:spPr>
        <a:xfrm>
          <a:off x="1130300" y="16164810"/>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113109</xdr:rowOff>
    </xdr:from>
    <xdr:to>
      <xdr:col>24</xdr:col>
      <xdr:colOff>114300</xdr:colOff>
      <xdr:row>94</xdr:row>
      <xdr:rowOff>43259</xdr:rowOff>
    </xdr:to>
    <xdr:sp macro="" textlink="">
      <xdr:nvSpPr>
        <xdr:cNvPr id="252" name="楕円 251"/>
        <xdr:cNvSpPr/>
      </xdr:nvSpPr>
      <xdr:spPr>
        <a:xfrm>
          <a:off x="4584700" y="1605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135986</xdr:rowOff>
    </xdr:from>
    <xdr:ext cx="534377" cy="259045"/>
    <xdr:sp macro="" textlink="">
      <xdr:nvSpPr>
        <xdr:cNvPr id="253" name="扶助費該当値テキスト"/>
        <xdr:cNvSpPr txBox="1"/>
      </xdr:nvSpPr>
      <xdr:spPr>
        <a:xfrm>
          <a:off x="4686300" y="1590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164316</xdr:rowOff>
    </xdr:from>
    <xdr:to>
      <xdr:col>20</xdr:col>
      <xdr:colOff>38100</xdr:colOff>
      <xdr:row>94</xdr:row>
      <xdr:rowOff>94466</xdr:rowOff>
    </xdr:to>
    <xdr:sp macro="" textlink="">
      <xdr:nvSpPr>
        <xdr:cNvPr id="254" name="楕円 253"/>
        <xdr:cNvSpPr/>
      </xdr:nvSpPr>
      <xdr:spPr>
        <a:xfrm>
          <a:off x="3746500" y="161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110993</xdr:rowOff>
    </xdr:from>
    <xdr:ext cx="534377" cy="259045"/>
    <xdr:sp macro="" textlink="">
      <xdr:nvSpPr>
        <xdr:cNvPr id="255" name="テキスト ボックス 254"/>
        <xdr:cNvSpPr txBox="1"/>
      </xdr:nvSpPr>
      <xdr:spPr>
        <a:xfrm>
          <a:off x="3530111" y="158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29834</xdr:rowOff>
    </xdr:from>
    <xdr:to>
      <xdr:col>15</xdr:col>
      <xdr:colOff>101600</xdr:colOff>
      <xdr:row>94</xdr:row>
      <xdr:rowOff>131434</xdr:rowOff>
    </xdr:to>
    <xdr:sp macro="" textlink="">
      <xdr:nvSpPr>
        <xdr:cNvPr id="256" name="楕円 255"/>
        <xdr:cNvSpPr/>
      </xdr:nvSpPr>
      <xdr:spPr>
        <a:xfrm>
          <a:off x="2857500" y="1614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147961</xdr:rowOff>
    </xdr:from>
    <xdr:ext cx="534377" cy="259045"/>
    <xdr:sp macro="" textlink="">
      <xdr:nvSpPr>
        <xdr:cNvPr id="257" name="テキスト ボックス 256"/>
        <xdr:cNvSpPr txBox="1"/>
      </xdr:nvSpPr>
      <xdr:spPr>
        <a:xfrm>
          <a:off x="2641111" y="1592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4460</xdr:rowOff>
    </xdr:from>
    <xdr:to>
      <xdr:col>10</xdr:col>
      <xdr:colOff>165100</xdr:colOff>
      <xdr:row>94</xdr:row>
      <xdr:rowOff>106060</xdr:rowOff>
    </xdr:to>
    <xdr:sp macro="" textlink="">
      <xdr:nvSpPr>
        <xdr:cNvPr id="258" name="楕円 257"/>
        <xdr:cNvSpPr/>
      </xdr:nvSpPr>
      <xdr:spPr>
        <a:xfrm>
          <a:off x="1968500" y="161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122587</xdr:rowOff>
    </xdr:from>
    <xdr:ext cx="534377" cy="259045"/>
    <xdr:sp macro="" textlink="">
      <xdr:nvSpPr>
        <xdr:cNvPr id="259" name="テキスト ボックス 258"/>
        <xdr:cNvSpPr txBox="1"/>
      </xdr:nvSpPr>
      <xdr:spPr>
        <a:xfrm>
          <a:off x="1752111" y="158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169160</xdr:rowOff>
    </xdr:from>
    <xdr:to>
      <xdr:col>6</xdr:col>
      <xdr:colOff>38100</xdr:colOff>
      <xdr:row>94</xdr:row>
      <xdr:rowOff>99310</xdr:rowOff>
    </xdr:to>
    <xdr:sp macro="" textlink="">
      <xdr:nvSpPr>
        <xdr:cNvPr id="260" name="楕円 259"/>
        <xdr:cNvSpPr/>
      </xdr:nvSpPr>
      <xdr:spPr>
        <a:xfrm>
          <a:off x="1079500" y="161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115837</xdr:rowOff>
    </xdr:from>
    <xdr:ext cx="534377" cy="259045"/>
    <xdr:sp macro="" textlink="">
      <xdr:nvSpPr>
        <xdr:cNvPr id="261" name="テキスト ボックス 260"/>
        <xdr:cNvSpPr txBox="1"/>
      </xdr:nvSpPr>
      <xdr:spPr>
        <a:xfrm>
          <a:off x="863111" y="158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146195</xdr:rowOff>
    </xdr:from>
    <xdr:to>
      <xdr:col>55</xdr:col>
      <xdr:colOff>0</xdr:colOff>
      <xdr:row>36</xdr:row>
      <xdr:rowOff>105344</xdr:rowOff>
    </xdr:to>
    <xdr:cxnSp macro="">
      <xdr:nvCxnSpPr>
        <xdr:cNvPr id="289" name="直線コネクタ 288"/>
        <xdr:cNvCxnSpPr/>
      </xdr:nvCxnSpPr>
      <xdr:spPr>
        <a:xfrm flipV="1">
          <a:off x="9639300" y="5975495"/>
          <a:ext cx="838200" cy="30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32560</xdr:rowOff>
    </xdr:from>
    <xdr:to>
      <xdr:col>50</xdr:col>
      <xdr:colOff>114300</xdr:colOff>
      <xdr:row>36</xdr:row>
      <xdr:rowOff>105344</xdr:rowOff>
    </xdr:to>
    <xdr:cxnSp macro="">
      <xdr:nvCxnSpPr>
        <xdr:cNvPr id="292" name="直線コネクタ 291"/>
        <xdr:cNvCxnSpPr/>
      </xdr:nvCxnSpPr>
      <xdr:spPr>
        <a:xfrm>
          <a:off x="8750300" y="6204760"/>
          <a:ext cx="889000" cy="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32560</xdr:rowOff>
    </xdr:from>
    <xdr:to>
      <xdr:col>45</xdr:col>
      <xdr:colOff>177800</xdr:colOff>
      <xdr:row>36</xdr:row>
      <xdr:rowOff>128103</xdr:rowOff>
    </xdr:to>
    <xdr:cxnSp macro="">
      <xdr:nvCxnSpPr>
        <xdr:cNvPr id="295" name="直線コネクタ 294"/>
        <xdr:cNvCxnSpPr/>
      </xdr:nvCxnSpPr>
      <xdr:spPr>
        <a:xfrm flipV="1">
          <a:off x="7861300" y="6204760"/>
          <a:ext cx="889000" cy="9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128103</xdr:rowOff>
    </xdr:from>
    <xdr:to>
      <xdr:col>41</xdr:col>
      <xdr:colOff>50800</xdr:colOff>
      <xdr:row>36</xdr:row>
      <xdr:rowOff>141314</xdr:rowOff>
    </xdr:to>
    <xdr:cxnSp macro="">
      <xdr:nvCxnSpPr>
        <xdr:cNvPr id="298" name="直線コネクタ 297"/>
        <xdr:cNvCxnSpPr/>
      </xdr:nvCxnSpPr>
      <xdr:spPr>
        <a:xfrm flipV="1">
          <a:off x="6972300" y="6300303"/>
          <a:ext cx="889000" cy="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95395</xdr:rowOff>
    </xdr:from>
    <xdr:to>
      <xdr:col>55</xdr:col>
      <xdr:colOff>50800</xdr:colOff>
      <xdr:row>35</xdr:row>
      <xdr:rowOff>25545</xdr:rowOff>
    </xdr:to>
    <xdr:sp macro="" textlink="">
      <xdr:nvSpPr>
        <xdr:cNvPr id="308" name="楕円 307"/>
        <xdr:cNvSpPr/>
      </xdr:nvSpPr>
      <xdr:spPr>
        <a:xfrm>
          <a:off x="10426700" y="59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118272</xdr:rowOff>
    </xdr:from>
    <xdr:ext cx="599010" cy="259045"/>
    <xdr:sp macro="" textlink="">
      <xdr:nvSpPr>
        <xdr:cNvPr id="309" name="補助費等該当値テキスト"/>
        <xdr:cNvSpPr txBox="1"/>
      </xdr:nvSpPr>
      <xdr:spPr>
        <a:xfrm>
          <a:off x="10528300" y="577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54544</xdr:rowOff>
    </xdr:from>
    <xdr:to>
      <xdr:col>50</xdr:col>
      <xdr:colOff>165100</xdr:colOff>
      <xdr:row>36</xdr:row>
      <xdr:rowOff>156144</xdr:rowOff>
    </xdr:to>
    <xdr:sp macro="" textlink="">
      <xdr:nvSpPr>
        <xdr:cNvPr id="310" name="楕円 309"/>
        <xdr:cNvSpPr/>
      </xdr:nvSpPr>
      <xdr:spPr>
        <a:xfrm>
          <a:off x="9588500" y="62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1221</xdr:rowOff>
    </xdr:from>
    <xdr:ext cx="599010" cy="259045"/>
    <xdr:sp macro="" textlink="">
      <xdr:nvSpPr>
        <xdr:cNvPr id="311" name="テキスト ボックス 310"/>
        <xdr:cNvSpPr txBox="1"/>
      </xdr:nvSpPr>
      <xdr:spPr>
        <a:xfrm>
          <a:off x="9339795" y="600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153210</xdr:rowOff>
    </xdr:from>
    <xdr:to>
      <xdr:col>46</xdr:col>
      <xdr:colOff>38100</xdr:colOff>
      <xdr:row>36</xdr:row>
      <xdr:rowOff>83360</xdr:rowOff>
    </xdr:to>
    <xdr:sp macro="" textlink="">
      <xdr:nvSpPr>
        <xdr:cNvPr id="312" name="楕円 311"/>
        <xdr:cNvSpPr/>
      </xdr:nvSpPr>
      <xdr:spPr>
        <a:xfrm>
          <a:off x="8699500" y="6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99887</xdr:rowOff>
    </xdr:from>
    <xdr:ext cx="599010" cy="259045"/>
    <xdr:sp macro="" textlink="">
      <xdr:nvSpPr>
        <xdr:cNvPr id="313" name="テキスト ボックス 312"/>
        <xdr:cNvSpPr txBox="1"/>
      </xdr:nvSpPr>
      <xdr:spPr>
        <a:xfrm>
          <a:off x="8450795" y="59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77303</xdr:rowOff>
    </xdr:from>
    <xdr:to>
      <xdr:col>41</xdr:col>
      <xdr:colOff>101600</xdr:colOff>
      <xdr:row>37</xdr:row>
      <xdr:rowOff>7453</xdr:rowOff>
    </xdr:to>
    <xdr:sp macro="" textlink="">
      <xdr:nvSpPr>
        <xdr:cNvPr id="314" name="楕円 313"/>
        <xdr:cNvSpPr/>
      </xdr:nvSpPr>
      <xdr:spPr>
        <a:xfrm>
          <a:off x="7810500" y="62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23980</xdr:rowOff>
    </xdr:from>
    <xdr:ext cx="599010" cy="259045"/>
    <xdr:sp macro="" textlink="">
      <xdr:nvSpPr>
        <xdr:cNvPr id="315" name="テキスト ボックス 314"/>
        <xdr:cNvSpPr txBox="1"/>
      </xdr:nvSpPr>
      <xdr:spPr>
        <a:xfrm>
          <a:off x="7561795" y="60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90514</xdr:rowOff>
    </xdr:from>
    <xdr:to>
      <xdr:col>36</xdr:col>
      <xdr:colOff>165100</xdr:colOff>
      <xdr:row>37</xdr:row>
      <xdr:rowOff>20664</xdr:rowOff>
    </xdr:to>
    <xdr:sp macro="" textlink="">
      <xdr:nvSpPr>
        <xdr:cNvPr id="316" name="楕円 315"/>
        <xdr:cNvSpPr/>
      </xdr:nvSpPr>
      <xdr:spPr>
        <a:xfrm>
          <a:off x="6921500" y="62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37191</xdr:rowOff>
    </xdr:from>
    <xdr:ext cx="599010" cy="259045"/>
    <xdr:sp macro="" textlink="">
      <xdr:nvSpPr>
        <xdr:cNvPr id="317" name="テキスト ボックス 316"/>
        <xdr:cNvSpPr txBox="1"/>
      </xdr:nvSpPr>
      <xdr:spPr>
        <a:xfrm>
          <a:off x="6672795" y="603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159824</xdr:rowOff>
    </xdr:from>
    <xdr:to>
      <xdr:col>55</xdr:col>
      <xdr:colOff>0</xdr:colOff>
      <xdr:row>59</xdr:row>
      <xdr:rowOff>1022</xdr:rowOff>
    </xdr:to>
    <xdr:cxnSp macro="">
      <xdr:nvCxnSpPr>
        <xdr:cNvPr id="346" name="直線コネクタ 345"/>
        <xdr:cNvCxnSpPr/>
      </xdr:nvCxnSpPr>
      <xdr:spPr>
        <a:xfrm flipV="1">
          <a:off x="9639300" y="10103924"/>
          <a:ext cx="8382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14218</xdr:rowOff>
    </xdr:from>
    <xdr:to>
      <xdr:col>50</xdr:col>
      <xdr:colOff>114300</xdr:colOff>
      <xdr:row>59</xdr:row>
      <xdr:rowOff>1022</xdr:rowOff>
    </xdr:to>
    <xdr:cxnSp macro="">
      <xdr:nvCxnSpPr>
        <xdr:cNvPr id="349" name="直線コネクタ 348"/>
        <xdr:cNvCxnSpPr/>
      </xdr:nvCxnSpPr>
      <xdr:spPr>
        <a:xfrm>
          <a:off x="8750300" y="9958318"/>
          <a:ext cx="889000" cy="15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14218</xdr:rowOff>
    </xdr:from>
    <xdr:to>
      <xdr:col>45</xdr:col>
      <xdr:colOff>177800</xdr:colOff>
      <xdr:row>58</xdr:row>
      <xdr:rowOff>111788</xdr:rowOff>
    </xdr:to>
    <xdr:cxnSp macro="">
      <xdr:nvCxnSpPr>
        <xdr:cNvPr id="352" name="直線コネクタ 351"/>
        <xdr:cNvCxnSpPr/>
      </xdr:nvCxnSpPr>
      <xdr:spPr>
        <a:xfrm flipV="1">
          <a:off x="7861300" y="9958318"/>
          <a:ext cx="889000" cy="9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111788</xdr:rowOff>
    </xdr:from>
    <xdr:to>
      <xdr:col>41</xdr:col>
      <xdr:colOff>50800</xdr:colOff>
      <xdr:row>59</xdr:row>
      <xdr:rowOff>19829</xdr:rowOff>
    </xdr:to>
    <xdr:cxnSp macro="">
      <xdr:nvCxnSpPr>
        <xdr:cNvPr id="355" name="直線コネクタ 354"/>
        <xdr:cNvCxnSpPr/>
      </xdr:nvCxnSpPr>
      <xdr:spPr>
        <a:xfrm flipV="1">
          <a:off x="6972300" y="10055888"/>
          <a:ext cx="889000" cy="7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109024</xdr:rowOff>
    </xdr:from>
    <xdr:to>
      <xdr:col>55</xdr:col>
      <xdr:colOff>50800</xdr:colOff>
      <xdr:row>59</xdr:row>
      <xdr:rowOff>39174</xdr:rowOff>
    </xdr:to>
    <xdr:sp macro="" textlink="">
      <xdr:nvSpPr>
        <xdr:cNvPr id="365" name="楕円 364"/>
        <xdr:cNvSpPr/>
      </xdr:nvSpPr>
      <xdr:spPr>
        <a:xfrm>
          <a:off x="10426700" y="100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121672</xdr:rowOff>
    </xdr:from>
    <xdr:to>
      <xdr:col>50</xdr:col>
      <xdr:colOff>165100</xdr:colOff>
      <xdr:row>59</xdr:row>
      <xdr:rowOff>51822</xdr:rowOff>
    </xdr:to>
    <xdr:sp macro="" textlink="">
      <xdr:nvSpPr>
        <xdr:cNvPr id="367" name="楕円 366"/>
        <xdr:cNvSpPr/>
      </xdr:nvSpPr>
      <xdr:spPr>
        <a:xfrm>
          <a:off x="9588500" y="100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42949</xdr:rowOff>
    </xdr:from>
    <xdr:ext cx="599010" cy="259045"/>
    <xdr:sp macro="" textlink="">
      <xdr:nvSpPr>
        <xdr:cNvPr id="368" name="テキスト ボックス 367"/>
        <xdr:cNvSpPr txBox="1"/>
      </xdr:nvSpPr>
      <xdr:spPr>
        <a:xfrm>
          <a:off x="9339795" y="101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134868</xdr:rowOff>
    </xdr:from>
    <xdr:to>
      <xdr:col>46</xdr:col>
      <xdr:colOff>38100</xdr:colOff>
      <xdr:row>58</xdr:row>
      <xdr:rowOff>65018</xdr:rowOff>
    </xdr:to>
    <xdr:sp macro="" textlink="">
      <xdr:nvSpPr>
        <xdr:cNvPr id="369" name="楕円 368"/>
        <xdr:cNvSpPr/>
      </xdr:nvSpPr>
      <xdr:spPr>
        <a:xfrm>
          <a:off x="8699500" y="99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81545</xdr:rowOff>
    </xdr:from>
    <xdr:ext cx="599010" cy="259045"/>
    <xdr:sp macro="" textlink="">
      <xdr:nvSpPr>
        <xdr:cNvPr id="370" name="テキスト ボックス 369"/>
        <xdr:cNvSpPr txBox="1"/>
      </xdr:nvSpPr>
      <xdr:spPr>
        <a:xfrm>
          <a:off x="8450795" y="968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60988</xdr:rowOff>
    </xdr:from>
    <xdr:to>
      <xdr:col>41</xdr:col>
      <xdr:colOff>101600</xdr:colOff>
      <xdr:row>58</xdr:row>
      <xdr:rowOff>162588</xdr:rowOff>
    </xdr:to>
    <xdr:sp macro="" textlink="">
      <xdr:nvSpPr>
        <xdr:cNvPr id="371" name="楕円 370"/>
        <xdr:cNvSpPr/>
      </xdr:nvSpPr>
      <xdr:spPr>
        <a:xfrm>
          <a:off x="7810500" y="100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153715</xdr:rowOff>
    </xdr:from>
    <xdr:ext cx="599010" cy="259045"/>
    <xdr:sp macro="" textlink="">
      <xdr:nvSpPr>
        <xdr:cNvPr id="372" name="テキスト ボックス 371"/>
        <xdr:cNvSpPr txBox="1"/>
      </xdr:nvSpPr>
      <xdr:spPr>
        <a:xfrm>
          <a:off x="7561795" y="1009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140479</xdr:rowOff>
    </xdr:from>
    <xdr:to>
      <xdr:col>36</xdr:col>
      <xdr:colOff>165100</xdr:colOff>
      <xdr:row>59</xdr:row>
      <xdr:rowOff>70629</xdr:rowOff>
    </xdr:to>
    <xdr:sp macro="" textlink="">
      <xdr:nvSpPr>
        <xdr:cNvPr id="373" name="楕円 372"/>
        <xdr:cNvSpPr/>
      </xdr:nvSpPr>
      <xdr:spPr>
        <a:xfrm>
          <a:off x="6921500" y="100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61756</xdr:rowOff>
    </xdr:from>
    <xdr:ext cx="534377" cy="259045"/>
    <xdr:sp macro="" textlink="">
      <xdr:nvSpPr>
        <xdr:cNvPr id="374" name="テキスト ボックス 373"/>
        <xdr:cNvSpPr txBox="1"/>
      </xdr:nvSpPr>
      <xdr:spPr>
        <a:xfrm>
          <a:off x="6705111" y="1017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3" name="直線コネクタ 402"/>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6" name="直線コネクタ 405"/>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30339</xdr:rowOff>
    </xdr:from>
    <xdr:to>
      <xdr:col>45</xdr:col>
      <xdr:colOff>177800</xdr:colOff>
      <xdr:row>79</xdr:row>
      <xdr:rowOff>44450</xdr:rowOff>
    </xdr:to>
    <xdr:cxnSp macro="">
      <xdr:nvCxnSpPr>
        <xdr:cNvPr id="409" name="直線コネクタ 408"/>
        <xdr:cNvCxnSpPr/>
      </xdr:nvCxnSpPr>
      <xdr:spPr>
        <a:xfrm>
          <a:off x="7861300" y="13574889"/>
          <a:ext cx="889000" cy="1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30339</xdr:rowOff>
    </xdr:from>
    <xdr:to>
      <xdr:col>41</xdr:col>
      <xdr:colOff>50800</xdr:colOff>
      <xdr:row>79</xdr:row>
      <xdr:rowOff>42969</xdr:rowOff>
    </xdr:to>
    <xdr:cxnSp macro="">
      <xdr:nvCxnSpPr>
        <xdr:cNvPr id="412" name="直線コネクタ 411"/>
        <xdr:cNvCxnSpPr/>
      </xdr:nvCxnSpPr>
      <xdr:spPr>
        <a:xfrm flipV="1">
          <a:off x="6972300" y="13574889"/>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249299" cy="259045"/>
    <xdr:sp macro="" textlink="">
      <xdr:nvSpPr>
        <xdr:cNvPr id="423" name="普通建設事業費 （ うち新規整備　）該当値テキスト"/>
        <xdr:cNvSpPr txBox="1"/>
      </xdr:nvSpPr>
      <xdr:spPr>
        <a:xfrm>
          <a:off x="10528300" y="1345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150989</xdr:rowOff>
    </xdr:from>
    <xdr:to>
      <xdr:col>41</xdr:col>
      <xdr:colOff>101600</xdr:colOff>
      <xdr:row>79</xdr:row>
      <xdr:rowOff>81139</xdr:rowOff>
    </xdr:to>
    <xdr:sp macro="" textlink="">
      <xdr:nvSpPr>
        <xdr:cNvPr id="428" name="楕円 427"/>
        <xdr:cNvSpPr/>
      </xdr:nvSpPr>
      <xdr:spPr>
        <a:xfrm>
          <a:off x="7810500" y="135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72266</xdr:rowOff>
    </xdr:from>
    <xdr:ext cx="534377" cy="259045"/>
    <xdr:sp macro="" textlink="">
      <xdr:nvSpPr>
        <xdr:cNvPr id="429" name="テキスト ボックス 428"/>
        <xdr:cNvSpPr txBox="1"/>
      </xdr:nvSpPr>
      <xdr:spPr>
        <a:xfrm>
          <a:off x="7594111" y="136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163619</xdr:rowOff>
    </xdr:from>
    <xdr:to>
      <xdr:col>36</xdr:col>
      <xdr:colOff>165100</xdr:colOff>
      <xdr:row>79</xdr:row>
      <xdr:rowOff>93769</xdr:rowOff>
    </xdr:to>
    <xdr:sp macro="" textlink="">
      <xdr:nvSpPr>
        <xdr:cNvPr id="430" name="楕円 429"/>
        <xdr:cNvSpPr/>
      </xdr:nvSpPr>
      <xdr:spPr>
        <a:xfrm>
          <a:off x="6921500" y="135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84896</xdr:rowOff>
    </xdr:from>
    <xdr:ext cx="469744" cy="259045"/>
    <xdr:sp macro="" textlink="">
      <xdr:nvSpPr>
        <xdr:cNvPr id="431" name="テキスト ボックス 430"/>
        <xdr:cNvSpPr txBox="1"/>
      </xdr:nvSpPr>
      <xdr:spPr>
        <a:xfrm>
          <a:off x="6737428" y="1362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87082</xdr:rowOff>
    </xdr:from>
    <xdr:to>
      <xdr:col>55</xdr:col>
      <xdr:colOff>0</xdr:colOff>
      <xdr:row>98</xdr:row>
      <xdr:rowOff>102797</xdr:rowOff>
    </xdr:to>
    <xdr:cxnSp macro="">
      <xdr:nvCxnSpPr>
        <xdr:cNvPr id="458" name="直線コネクタ 457"/>
        <xdr:cNvCxnSpPr/>
      </xdr:nvCxnSpPr>
      <xdr:spPr>
        <a:xfrm flipV="1">
          <a:off x="9639300" y="16889182"/>
          <a:ext cx="8382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102797</xdr:rowOff>
    </xdr:from>
    <xdr:to>
      <xdr:col>50</xdr:col>
      <xdr:colOff>114300</xdr:colOff>
      <xdr:row>98</xdr:row>
      <xdr:rowOff>103163</xdr:rowOff>
    </xdr:to>
    <xdr:cxnSp macro="">
      <xdr:nvCxnSpPr>
        <xdr:cNvPr id="461" name="直線コネクタ 460"/>
        <xdr:cNvCxnSpPr/>
      </xdr:nvCxnSpPr>
      <xdr:spPr>
        <a:xfrm flipV="1">
          <a:off x="8750300" y="1690489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51225</xdr:rowOff>
    </xdr:from>
    <xdr:to>
      <xdr:col>45</xdr:col>
      <xdr:colOff>177800</xdr:colOff>
      <xdr:row>98</xdr:row>
      <xdr:rowOff>103163</xdr:rowOff>
    </xdr:to>
    <xdr:cxnSp macro="">
      <xdr:nvCxnSpPr>
        <xdr:cNvPr id="464" name="直線コネクタ 463"/>
        <xdr:cNvCxnSpPr/>
      </xdr:nvCxnSpPr>
      <xdr:spPr>
        <a:xfrm>
          <a:off x="7861300" y="16853325"/>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51225</xdr:rowOff>
    </xdr:from>
    <xdr:to>
      <xdr:col>41</xdr:col>
      <xdr:colOff>50800</xdr:colOff>
      <xdr:row>98</xdr:row>
      <xdr:rowOff>123515</xdr:rowOff>
    </xdr:to>
    <xdr:cxnSp macro="">
      <xdr:nvCxnSpPr>
        <xdr:cNvPr id="467" name="直線コネクタ 466"/>
        <xdr:cNvCxnSpPr/>
      </xdr:nvCxnSpPr>
      <xdr:spPr>
        <a:xfrm flipV="1">
          <a:off x="6972300" y="16853325"/>
          <a:ext cx="889000" cy="7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36282</xdr:rowOff>
    </xdr:from>
    <xdr:to>
      <xdr:col>55</xdr:col>
      <xdr:colOff>50800</xdr:colOff>
      <xdr:row>98</xdr:row>
      <xdr:rowOff>137882</xdr:rowOff>
    </xdr:to>
    <xdr:sp macro="" textlink="">
      <xdr:nvSpPr>
        <xdr:cNvPr id="477" name="楕円 476"/>
        <xdr:cNvSpPr/>
      </xdr:nvSpPr>
      <xdr:spPr>
        <a:xfrm>
          <a:off x="10426700" y="168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8"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51997</xdr:rowOff>
    </xdr:from>
    <xdr:to>
      <xdr:col>50</xdr:col>
      <xdr:colOff>165100</xdr:colOff>
      <xdr:row>98</xdr:row>
      <xdr:rowOff>153597</xdr:rowOff>
    </xdr:to>
    <xdr:sp macro="" textlink="">
      <xdr:nvSpPr>
        <xdr:cNvPr id="479" name="楕円 478"/>
        <xdr:cNvSpPr/>
      </xdr:nvSpPr>
      <xdr:spPr>
        <a:xfrm>
          <a:off x="9588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144724</xdr:rowOff>
    </xdr:from>
    <xdr:ext cx="534377" cy="259045"/>
    <xdr:sp macro="" textlink="">
      <xdr:nvSpPr>
        <xdr:cNvPr id="480" name="テキスト ボックス 479"/>
        <xdr:cNvSpPr txBox="1"/>
      </xdr:nvSpPr>
      <xdr:spPr>
        <a:xfrm>
          <a:off x="9372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52363</xdr:rowOff>
    </xdr:from>
    <xdr:to>
      <xdr:col>46</xdr:col>
      <xdr:colOff>38100</xdr:colOff>
      <xdr:row>98</xdr:row>
      <xdr:rowOff>153963</xdr:rowOff>
    </xdr:to>
    <xdr:sp macro="" textlink="">
      <xdr:nvSpPr>
        <xdr:cNvPr id="481" name="楕円 480"/>
        <xdr:cNvSpPr/>
      </xdr:nvSpPr>
      <xdr:spPr>
        <a:xfrm>
          <a:off x="8699500" y="168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145090</xdr:rowOff>
    </xdr:from>
    <xdr:ext cx="534377" cy="259045"/>
    <xdr:sp macro="" textlink="">
      <xdr:nvSpPr>
        <xdr:cNvPr id="482" name="テキスト ボックス 481"/>
        <xdr:cNvSpPr txBox="1"/>
      </xdr:nvSpPr>
      <xdr:spPr>
        <a:xfrm>
          <a:off x="8483111" y="169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425</xdr:rowOff>
    </xdr:from>
    <xdr:to>
      <xdr:col>41</xdr:col>
      <xdr:colOff>101600</xdr:colOff>
      <xdr:row>98</xdr:row>
      <xdr:rowOff>102025</xdr:rowOff>
    </xdr:to>
    <xdr:sp macro="" textlink="">
      <xdr:nvSpPr>
        <xdr:cNvPr id="483" name="楕円 482"/>
        <xdr:cNvSpPr/>
      </xdr:nvSpPr>
      <xdr:spPr>
        <a:xfrm>
          <a:off x="7810500" y="168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118552</xdr:rowOff>
    </xdr:from>
    <xdr:ext cx="599010" cy="259045"/>
    <xdr:sp macro="" textlink="">
      <xdr:nvSpPr>
        <xdr:cNvPr id="484" name="テキスト ボックス 483"/>
        <xdr:cNvSpPr txBox="1"/>
      </xdr:nvSpPr>
      <xdr:spPr>
        <a:xfrm>
          <a:off x="7561795" y="1657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72715</xdr:rowOff>
    </xdr:from>
    <xdr:to>
      <xdr:col>36</xdr:col>
      <xdr:colOff>165100</xdr:colOff>
      <xdr:row>99</xdr:row>
      <xdr:rowOff>2865</xdr:rowOff>
    </xdr:to>
    <xdr:sp macro="" textlink="">
      <xdr:nvSpPr>
        <xdr:cNvPr id="485" name="楕円 484"/>
        <xdr:cNvSpPr/>
      </xdr:nvSpPr>
      <xdr:spPr>
        <a:xfrm>
          <a:off x="6921500" y="168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165442</xdr:rowOff>
    </xdr:from>
    <xdr:ext cx="534377" cy="259045"/>
    <xdr:sp macro="" textlink="">
      <xdr:nvSpPr>
        <xdr:cNvPr id="486" name="テキスト ボックス 485"/>
        <xdr:cNvSpPr txBox="1"/>
      </xdr:nvSpPr>
      <xdr:spPr>
        <a:xfrm>
          <a:off x="6705111" y="1696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127642</xdr:rowOff>
    </xdr:from>
    <xdr:to>
      <xdr:col>85</xdr:col>
      <xdr:colOff>127000</xdr:colOff>
      <xdr:row>77</xdr:row>
      <xdr:rowOff>146537</xdr:rowOff>
    </xdr:to>
    <xdr:cxnSp macro="">
      <xdr:nvCxnSpPr>
        <xdr:cNvPr id="627" name="直線コネクタ 626"/>
        <xdr:cNvCxnSpPr/>
      </xdr:nvCxnSpPr>
      <xdr:spPr>
        <a:xfrm>
          <a:off x="15481300" y="13329292"/>
          <a:ext cx="8382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127642</xdr:rowOff>
    </xdr:from>
    <xdr:to>
      <xdr:col>81</xdr:col>
      <xdr:colOff>50800</xdr:colOff>
      <xdr:row>77</xdr:row>
      <xdr:rowOff>132232</xdr:rowOff>
    </xdr:to>
    <xdr:cxnSp macro="">
      <xdr:nvCxnSpPr>
        <xdr:cNvPr id="630" name="直線コネクタ 629"/>
        <xdr:cNvCxnSpPr/>
      </xdr:nvCxnSpPr>
      <xdr:spPr>
        <a:xfrm flipV="1">
          <a:off x="14592300" y="13329292"/>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118954</xdr:rowOff>
    </xdr:from>
    <xdr:to>
      <xdr:col>76</xdr:col>
      <xdr:colOff>114300</xdr:colOff>
      <xdr:row>77</xdr:row>
      <xdr:rowOff>132232</xdr:rowOff>
    </xdr:to>
    <xdr:cxnSp macro="">
      <xdr:nvCxnSpPr>
        <xdr:cNvPr id="633" name="直線コネクタ 632"/>
        <xdr:cNvCxnSpPr/>
      </xdr:nvCxnSpPr>
      <xdr:spPr>
        <a:xfrm>
          <a:off x="13703300" y="13320604"/>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107807</xdr:rowOff>
    </xdr:from>
    <xdr:to>
      <xdr:col>71</xdr:col>
      <xdr:colOff>177800</xdr:colOff>
      <xdr:row>77</xdr:row>
      <xdr:rowOff>118954</xdr:rowOff>
    </xdr:to>
    <xdr:cxnSp macro="">
      <xdr:nvCxnSpPr>
        <xdr:cNvPr id="636" name="直線コネクタ 635"/>
        <xdr:cNvCxnSpPr/>
      </xdr:nvCxnSpPr>
      <xdr:spPr>
        <a:xfrm>
          <a:off x="12814300" y="13309457"/>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95737</xdr:rowOff>
    </xdr:from>
    <xdr:to>
      <xdr:col>85</xdr:col>
      <xdr:colOff>177800</xdr:colOff>
      <xdr:row>78</xdr:row>
      <xdr:rowOff>25887</xdr:rowOff>
    </xdr:to>
    <xdr:sp macro="" textlink="">
      <xdr:nvSpPr>
        <xdr:cNvPr id="646" name="楕円 645"/>
        <xdr:cNvSpPr/>
      </xdr:nvSpPr>
      <xdr:spPr>
        <a:xfrm>
          <a:off x="16268700" y="132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118614</xdr:rowOff>
    </xdr:from>
    <xdr:ext cx="599010" cy="259045"/>
    <xdr:sp macro="" textlink="">
      <xdr:nvSpPr>
        <xdr:cNvPr id="647" name="公債費該当値テキスト"/>
        <xdr:cNvSpPr txBox="1"/>
      </xdr:nvSpPr>
      <xdr:spPr>
        <a:xfrm>
          <a:off x="16370300" y="1314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76842</xdr:rowOff>
    </xdr:from>
    <xdr:to>
      <xdr:col>81</xdr:col>
      <xdr:colOff>101600</xdr:colOff>
      <xdr:row>78</xdr:row>
      <xdr:rowOff>6992</xdr:rowOff>
    </xdr:to>
    <xdr:sp macro="" textlink="">
      <xdr:nvSpPr>
        <xdr:cNvPr id="648" name="楕円 647"/>
        <xdr:cNvSpPr/>
      </xdr:nvSpPr>
      <xdr:spPr>
        <a:xfrm>
          <a:off x="15430500" y="13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23519</xdr:rowOff>
    </xdr:from>
    <xdr:ext cx="599010" cy="259045"/>
    <xdr:sp macro="" textlink="">
      <xdr:nvSpPr>
        <xdr:cNvPr id="649" name="テキスト ボックス 648"/>
        <xdr:cNvSpPr txBox="1"/>
      </xdr:nvSpPr>
      <xdr:spPr>
        <a:xfrm>
          <a:off x="15181795" y="130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81432</xdr:rowOff>
    </xdr:from>
    <xdr:to>
      <xdr:col>76</xdr:col>
      <xdr:colOff>165100</xdr:colOff>
      <xdr:row>78</xdr:row>
      <xdr:rowOff>11582</xdr:rowOff>
    </xdr:to>
    <xdr:sp macro="" textlink="">
      <xdr:nvSpPr>
        <xdr:cNvPr id="650" name="楕円 649"/>
        <xdr:cNvSpPr/>
      </xdr:nvSpPr>
      <xdr:spPr>
        <a:xfrm>
          <a:off x="14541500" y="132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28109</xdr:rowOff>
    </xdr:from>
    <xdr:ext cx="599010" cy="259045"/>
    <xdr:sp macro="" textlink="">
      <xdr:nvSpPr>
        <xdr:cNvPr id="651" name="テキスト ボックス 650"/>
        <xdr:cNvSpPr txBox="1"/>
      </xdr:nvSpPr>
      <xdr:spPr>
        <a:xfrm>
          <a:off x="14292795" y="1305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68154</xdr:rowOff>
    </xdr:from>
    <xdr:to>
      <xdr:col>72</xdr:col>
      <xdr:colOff>38100</xdr:colOff>
      <xdr:row>77</xdr:row>
      <xdr:rowOff>169754</xdr:rowOff>
    </xdr:to>
    <xdr:sp macro="" textlink="">
      <xdr:nvSpPr>
        <xdr:cNvPr id="652" name="楕円 651"/>
        <xdr:cNvSpPr/>
      </xdr:nvSpPr>
      <xdr:spPr>
        <a:xfrm>
          <a:off x="13652500" y="132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14831</xdr:rowOff>
    </xdr:from>
    <xdr:ext cx="599010" cy="259045"/>
    <xdr:sp macro="" textlink="">
      <xdr:nvSpPr>
        <xdr:cNvPr id="653" name="テキスト ボックス 652"/>
        <xdr:cNvSpPr txBox="1"/>
      </xdr:nvSpPr>
      <xdr:spPr>
        <a:xfrm>
          <a:off x="13403795" y="1304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57007</xdr:rowOff>
    </xdr:from>
    <xdr:to>
      <xdr:col>67</xdr:col>
      <xdr:colOff>101600</xdr:colOff>
      <xdr:row>77</xdr:row>
      <xdr:rowOff>158607</xdr:rowOff>
    </xdr:to>
    <xdr:sp macro="" textlink="">
      <xdr:nvSpPr>
        <xdr:cNvPr id="654" name="楕円 653"/>
        <xdr:cNvSpPr/>
      </xdr:nvSpPr>
      <xdr:spPr>
        <a:xfrm>
          <a:off x="12763500" y="1325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3684</xdr:rowOff>
    </xdr:from>
    <xdr:ext cx="599010" cy="259045"/>
    <xdr:sp macro="" textlink="">
      <xdr:nvSpPr>
        <xdr:cNvPr id="655" name="テキスト ボックス 654"/>
        <xdr:cNvSpPr txBox="1"/>
      </xdr:nvSpPr>
      <xdr:spPr>
        <a:xfrm>
          <a:off x="12514795" y="1303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11007</xdr:rowOff>
    </xdr:from>
    <xdr:to>
      <xdr:col>85</xdr:col>
      <xdr:colOff>127000</xdr:colOff>
      <xdr:row>99</xdr:row>
      <xdr:rowOff>11247</xdr:rowOff>
    </xdr:to>
    <xdr:cxnSp macro="">
      <xdr:nvCxnSpPr>
        <xdr:cNvPr id="684" name="直線コネクタ 683"/>
        <xdr:cNvCxnSpPr/>
      </xdr:nvCxnSpPr>
      <xdr:spPr>
        <a:xfrm>
          <a:off x="15481300" y="16984557"/>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100364</xdr:rowOff>
    </xdr:from>
    <xdr:to>
      <xdr:col>81</xdr:col>
      <xdr:colOff>50800</xdr:colOff>
      <xdr:row>99</xdr:row>
      <xdr:rowOff>11007</xdr:rowOff>
    </xdr:to>
    <xdr:cxnSp macro="">
      <xdr:nvCxnSpPr>
        <xdr:cNvPr id="687" name="直線コネクタ 686"/>
        <xdr:cNvCxnSpPr/>
      </xdr:nvCxnSpPr>
      <xdr:spPr>
        <a:xfrm>
          <a:off x="14592300" y="16902464"/>
          <a:ext cx="889000" cy="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100364</xdr:rowOff>
    </xdr:from>
    <xdr:to>
      <xdr:col>76</xdr:col>
      <xdr:colOff>114300</xdr:colOff>
      <xdr:row>98</xdr:row>
      <xdr:rowOff>113365</xdr:rowOff>
    </xdr:to>
    <xdr:cxnSp macro="">
      <xdr:nvCxnSpPr>
        <xdr:cNvPr id="690" name="直線コネクタ 689"/>
        <xdr:cNvCxnSpPr/>
      </xdr:nvCxnSpPr>
      <xdr:spPr>
        <a:xfrm flipV="1">
          <a:off x="13703300" y="16902464"/>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113365</xdr:rowOff>
    </xdr:from>
    <xdr:to>
      <xdr:col>71</xdr:col>
      <xdr:colOff>177800</xdr:colOff>
      <xdr:row>99</xdr:row>
      <xdr:rowOff>30246</xdr:rowOff>
    </xdr:to>
    <xdr:cxnSp macro="">
      <xdr:nvCxnSpPr>
        <xdr:cNvPr id="693" name="直線コネクタ 692"/>
        <xdr:cNvCxnSpPr/>
      </xdr:nvCxnSpPr>
      <xdr:spPr>
        <a:xfrm flipV="1">
          <a:off x="12814300" y="16915465"/>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131897</xdr:rowOff>
    </xdr:from>
    <xdr:to>
      <xdr:col>85</xdr:col>
      <xdr:colOff>177800</xdr:colOff>
      <xdr:row>99</xdr:row>
      <xdr:rowOff>62047</xdr:rowOff>
    </xdr:to>
    <xdr:sp macro="" textlink="">
      <xdr:nvSpPr>
        <xdr:cNvPr id="703" name="楕円 702"/>
        <xdr:cNvSpPr/>
      </xdr:nvSpPr>
      <xdr:spPr>
        <a:xfrm>
          <a:off x="16268700" y="169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131657</xdr:rowOff>
    </xdr:from>
    <xdr:to>
      <xdr:col>81</xdr:col>
      <xdr:colOff>101600</xdr:colOff>
      <xdr:row>99</xdr:row>
      <xdr:rowOff>61807</xdr:rowOff>
    </xdr:to>
    <xdr:sp macro="" textlink="">
      <xdr:nvSpPr>
        <xdr:cNvPr id="705" name="楕円 704"/>
        <xdr:cNvSpPr/>
      </xdr:nvSpPr>
      <xdr:spPr>
        <a:xfrm>
          <a:off x="15430500" y="169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52934</xdr:rowOff>
    </xdr:from>
    <xdr:ext cx="534377" cy="259045"/>
    <xdr:sp macro="" textlink="">
      <xdr:nvSpPr>
        <xdr:cNvPr id="706" name="テキスト ボックス 705"/>
        <xdr:cNvSpPr txBox="1"/>
      </xdr:nvSpPr>
      <xdr:spPr>
        <a:xfrm>
          <a:off x="15214111" y="170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49564</xdr:rowOff>
    </xdr:from>
    <xdr:to>
      <xdr:col>76</xdr:col>
      <xdr:colOff>165100</xdr:colOff>
      <xdr:row>98</xdr:row>
      <xdr:rowOff>151164</xdr:rowOff>
    </xdr:to>
    <xdr:sp macro="" textlink="">
      <xdr:nvSpPr>
        <xdr:cNvPr id="707" name="楕円 706"/>
        <xdr:cNvSpPr/>
      </xdr:nvSpPr>
      <xdr:spPr>
        <a:xfrm>
          <a:off x="14541500" y="168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167691</xdr:rowOff>
    </xdr:from>
    <xdr:ext cx="599010" cy="259045"/>
    <xdr:sp macro="" textlink="">
      <xdr:nvSpPr>
        <xdr:cNvPr id="708" name="テキスト ボックス 707"/>
        <xdr:cNvSpPr txBox="1"/>
      </xdr:nvSpPr>
      <xdr:spPr>
        <a:xfrm>
          <a:off x="14292795" y="1662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62565</xdr:rowOff>
    </xdr:from>
    <xdr:to>
      <xdr:col>72</xdr:col>
      <xdr:colOff>38100</xdr:colOff>
      <xdr:row>98</xdr:row>
      <xdr:rowOff>164165</xdr:rowOff>
    </xdr:to>
    <xdr:sp macro="" textlink="">
      <xdr:nvSpPr>
        <xdr:cNvPr id="709" name="楕円 708"/>
        <xdr:cNvSpPr/>
      </xdr:nvSpPr>
      <xdr:spPr>
        <a:xfrm>
          <a:off x="13652500" y="168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9242</xdr:rowOff>
    </xdr:from>
    <xdr:ext cx="599010" cy="259045"/>
    <xdr:sp macro="" textlink="">
      <xdr:nvSpPr>
        <xdr:cNvPr id="710" name="テキスト ボックス 709"/>
        <xdr:cNvSpPr txBox="1"/>
      </xdr:nvSpPr>
      <xdr:spPr>
        <a:xfrm>
          <a:off x="13403795" y="1663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150896</xdr:rowOff>
    </xdr:from>
    <xdr:to>
      <xdr:col>67</xdr:col>
      <xdr:colOff>101600</xdr:colOff>
      <xdr:row>99</xdr:row>
      <xdr:rowOff>81046</xdr:rowOff>
    </xdr:to>
    <xdr:sp macro="" textlink="">
      <xdr:nvSpPr>
        <xdr:cNvPr id="711" name="楕円 710"/>
        <xdr:cNvSpPr/>
      </xdr:nvSpPr>
      <xdr:spPr>
        <a:xfrm>
          <a:off x="12763500" y="169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72173</xdr:rowOff>
    </xdr:from>
    <xdr:ext cx="534377" cy="259045"/>
    <xdr:sp macro="" textlink="">
      <xdr:nvSpPr>
        <xdr:cNvPr id="712" name="テキスト ボックス 711"/>
        <xdr:cNvSpPr txBox="1"/>
      </xdr:nvSpPr>
      <xdr:spPr>
        <a:xfrm>
          <a:off x="12547111" y="170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137116</xdr:rowOff>
    </xdr:from>
    <xdr:to>
      <xdr:col>107</xdr:col>
      <xdr:colOff>50800</xdr:colOff>
      <xdr:row>38</xdr:row>
      <xdr:rowOff>139700</xdr:rowOff>
    </xdr:to>
    <xdr:cxnSp macro="">
      <xdr:nvCxnSpPr>
        <xdr:cNvPr id="745" name="直線コネクタ 744"/>
        <xdr:cNvCxnSpPr/>
      </xdr:nvCxnSpPr>
      <xdr:spPr>
        <a:xfrm>
          <a:off x="19545300" y="6652216"/>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137116</xdr:rowOff>
    </xdr:from>
    <xdr:to>
      <xdr:col>102</xdr:col>
      <xdr:colOff>114300</xdr:colOff>
      <xdr:row>38</xdr:row>
      <xdr:rowOff>139700</xdr:rowOff>
    </xdr:to>
    <xdr:cxnSp macro="">
      <xdr:nvCxnSpPr>
        <xdr:cNvPr id="748" name="直線コネクタ 747"/>
        <xdr:cNvCxnSpPr/>
      </xdr:nvCxnSpPr>
      <xdr:spPr>
        <a:xfrm flipV="1">
          <a:off x="18656300" y="6652216"/>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86316</xdr:rowOff>
    </xdr:from>
    <xdr:to>
      <xdr:col>102</xdr:col>
      <xdr:colOff>165100</xdr:colOff>
      <xdr:row>39</xdr:row>
      <xdr:rowOff>16466</xdr:rowOff>
    </xdr:to>
    <xdr:sp macro="" textlink="">
      <xdr:nvSpPr>
        <xdr:cNvPr id="764" name="楕円 763"/>
        <xdr:cNvSpPr/>
      </xdr:nvSpPr>
      <xdr:spPr>
        <a:xfrm>
          <a:off x="19494500" y="66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7593</xdr:rowOff>
    </xdr:from>
    <xdr:ext cx="378565" cy="259045"/>
    <xdr:sp macro="" textlink="">
      <xdr:nvSpPr>
        <xdr:cNvPr id="765" name="テキスト ボックス 764"/>
        <xdr:cNvSpPr txBox="1"/>
      </xdr:nvSpPr>
      <xdr:spPr>
        <a:xfrm>
          <a:off x="19356017" y="669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26785</xdr:rowOff>
    </xdr:from>
    <xdr:to>
      <xdr:col>116</xdr:col>
      <xdr:colOff>63500</xdr:colOff>
      <xdr:row>58</xdr:row>
      <xdr:rowOff>27005</xdr:rowOff>
    </xdr:to>
    <xdr:cxnSp macro="">
      <xdr:nvCxnSpPr>
        <xdr:cNvPr id="794" name="直線コネクタ 793"/>
        <xdr:cNvCxnSpPr/>
      </xdr:nvCxnSpPr>
      <xdr:spPr>
        <a:xfrm>
          <a:off x="21323300" y="9970885"/>
          <a:ext cx="8382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26785</xdr:rowOff>
    </xdr:from>
    <xdr:to>
      <xdr:col>111</xdr:col>
      <xdr:colOff>177800</xdr:colOff>
      <xdr:row>58</xdr:row>
      <xdr:rowOff>29373</xdr:rowOff>
    </xdr:to>
    <xdr:cxnSp macro="">
      <xdr:nvCxnSpPr>
        <xdr:cNvPr id="797" name="直線コネクタ 796"/>
        <xdr:cNvCxnSpPr/>
      </xdr:nvCxnSpPr>
      <xdr:spPr>
        <a:xfrm flipV="1">
          <a:off x="20434300" y="9970885"/>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29373</xdr:rowOff>
    </xdr:from>
    <xdr:to>
      <xdr:col>107</xdr:col>
      <xdr:colOff>50800</xdr:colOff>
      <xdr:row>58</xdr:row>
      <xdr:rowOff>34983</xdr:rowOff>
    </xdr:to>
    <xdr:cxnSp macro="">
      <xdr:nvCxnSpPr>
        <xdr:cNvPr id="800" name="直線コネクタ 799"/>
        <xdr:cNvCxnSpPr/>
      </xdr:nvCxnSpPr>
      <xdr:spPr>
        <a:xfrm flipV="1">
          <a:off x="19545300" y="9973473"/>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34983</xdr:rowOff>
    </xdr:from>
    <xdr:to>
      <xdr:col>102</xdr:col>
      <xdr:colOff>114300</xdr:colOff>
      <xdr:row>58</xdr:row>
      <xdr:rowOff>38339</xdr:rowOff>
    </xdr:to>
    <xdr:cxnSp macro="">
      <xdr:nvCxnSpPr>
        <xdr:cNvPr id="803" name="直線コネクタ 802"/>
        <xdr:cNvCxnSpPr/>
      </xdr:nvCxnSpPr>
      <xdr:spPr>
        <a:xfrm flipV="1">
          <a:off x="18656300" y="9979083"/>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147655</xdr:rowOff>
    </xdr:from>
    <xdr:to>
      <xdr:col>116</xdr:col>
      <xdr:colOff>114300</xdr:colOff>
      <xdr:row>58</xdr:row>
      <xdr:rowOff>77805</xdr:rowOff>
    </xdr:to>
    <xdr:sp macro="" textlink="">
      <xdr:nvSpPr>
        <xdr:cNvPr id="813" name="楕円 812"/>
        <xdr:cNvSpPr/>
      </xdr:nvSpPr>
      <xdr:spPr>
        <a:xfrm>
          <a:off x="22110700" y="99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107032</xdr:rowOff>
    </xdr:from>
    <xdr:ext cx="534377" cy="259045"/>
    <xdr:sp macro="" textlink="">
      <xdr:nvSpPr>
        <xdr:cNvPr id="814" name="貸付金該当値テキスト"/>
        <xdr:cNvSpPr txBox="1"/>
      </xdr:nvSpPr>
      <xdr:spPr>
        <a:xfrm>
          <a:off x="22212300" y="970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147435</xdr:rowOff>
    </xdr:from>
    <xdr:to>
      <xdr:col>112</xdr:col>
      <xdr:colOff>38100</xdr:colOff>
      <xdr:row>58</xdr:row>
      <xdr:rowOff>77585</xdr:rowOff>
    </xdr:to>
    <xdr:sp macro="" textlink="">
      <xdr:nvSpPr>
        <xdr:cNvPr id="815" name="楕円 814"/>
        <xdr:cNvSpPr/>
      </xdr:nvSpPr>
      <xdr:spPr>
        <a:xfrm>
          <a:off x="21272500" y="99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94112</xdr:rowOff>
    </xdr:from>
    <xdr:ext cx="534377" cy="259045"/>
    <xdr:sp macro="" textlink="">
      <xdr:nvSpPr>
        <xdr:cNvPr id="816" name="テキスト ボックス 815"/>
        <xdr:cNvSpPr txBox="1"/>
      </xdr:nvSpPr>
      <xdr:spPr>
        <a:xfrm>
          <a:off x="21056111" y="96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150023</xdr:rowOff>
    </xdr:from>
    <xdr:to>
      <xdr:col>107</xdr:col>
      <xdr:colOff>101600</xdr:colOff>
      <xdr:row>58</xdr:row>
      <xdr:rowOff>80173</xdr:rowOff>
    </xdr:to>
    <xdr:sp macro="" textlink="">
      <xdr:nvSpPr>
        <xdr:cNvPr id="817" name="楕円 816"/>
        <xdr:cNvSpPr/>
      </xdr:nvSpPr>
      <xdr:spPr>
        <a:xfrm>
          <a:off x="20383500" y="99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96700</xdr:rowOff>
    </xdr:from>
    <xdr:ext cx="534377" cy="259045"/>
    <xdr:sp macro="" textlink="">
      <xdr:nvSpPr>
        <xdr:cNvPr id="818" name="テキスト ボックス 817"/>
        <xdr:cNvSpPr txBox="1"/>
      </xdr:nvSpPr>
      <xdr:spPr>
        <a:xfrm>
          <a:off x="20167111" y="96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155633</xdr:rowOff>
    </xdr:from>
    <xdr:to>
      <xdr:col>102</xdr:col>
      <xdr:colOff>165100</xdr:colOff>
      <xdr:row>58</xdr:row>
      <xdr:rowOff>85783</xdr:rowOff>
    </xdr:to>
    <xdr:sp macro="" textlink="">
      <xdr:nvSpPr>
        <xdr:cNvPr id="819" name="楕円 818"/>
        <xdr:cNvSpPr/>
      </xdr:nvSpPr>
      <xdr:spPr>
        <a:xfrm>
          <a:off x="19494500" y="99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102310</xdr:rowOff>
    </xdr:from>
    <xdr:ext cx="534377" cy="259045"/>
    <xdr:sp macro="" textlink="">
      <xdr:nvSpPr>
        <xdr:cNvPr id="820" name="テキスト ボックス 819"/>
        <xdr:cNvSpPr txBox="1"/>
      </xdr:nvSpPr>
      <xdr:spPr>
        <a:xfrm>
          <a:off x="19278111" y="97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158989</xdr:rowOff>
    </xdr:from>
    <xdr:to>
      <xdr:col>98</xdr:col>
      <xdr:colOff>38100</xdr:colOff>
      <xdr:row>58</xdr:row>
      <xdr:rowOff>89139</xdr:rowOff>
    </xdr:to>
    <xdr:sp macro="" textlink="">
      <xdr:nvSpPr>
        <xdr:cNvPr id="821" name="楕円 820"/>
        <xdr:cNvSpPr/>
      </xdr:nvSpPr>
      <xdr:spPr>
        <a:xfrm>
          <a:off x="18605500" y="99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105666</xdr:rowOff>
    </xdr:from>
    <xdr:ext cx="534377" cy="259045"/>
    <xdr:sp macro="" textlink="">
      <xdr:nvSpPr>
        <xdr:cNvPr id="822" name="テキスト ボックス 821"/>
        <xdr:cNvSpPr txBox="1"/>
      </xdr:nvSpPr>
      <xdr:spPr>
        <a:xfrm>
          <a:off x="18389111" y="97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74724</xdr:rowOff>
    </xdr:from>
    <xdr:to>
      <xdr:col>116</xdr:col>
      <xdr:colOff>63500</xdr:colOff>
      <xdr:row>75</xdr:row>
      <xdr:rowOff>151724</xdr:rowOff>
    </xdr:to>
    <xdr:cxnSp macro="">
      <xdr:nvCxnSpPr>
        <xdr:cNvPr id="851" name="直線コネクタ 850"/>
        <xdr:cNvCxnSpPr/>
      </xdr:nvCxnSpPr>
      <xdr:spPr>
        <a:xfrm flipV="1">
          <a:off x="21323300" y="12933474"/>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105277</xdr:rowOff>
    </xdr:from>
    <xdr:to>
      <xdr:col>111</xdr:col>
      <xdr:colOff>177800</xdr:colOff>
      <xdr:row>75</xdr:row>
      <xdr:rowOff>151724</xdr:rowOff>
    </xdr:to>
    <xdr:cxnSp macro="">
      <xdr:nvCxnSpPr>
        <xdr:cNvPr id="854" name="直線コネクタ 853"/>
        <xdr:cNvCxnSpPr/>
      </xdr:nvCxnSpPr>
      <xdr:spPr>
        <a:xfrm>
          <a:off x="20434300" y="12964027"/>
          <a:ext cx="889000" cy="4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105277</xdr:rowOff>
    </xdr:from>
    <xdr:to>
      <xdr:col>107</xdr:col>
      <xdr:colOff>50800</xdr:colOff>
      <xdr:row>75</xdr:row>
      <xdr:rowOff>131162</xdr:rowOff>
    </xdr:to>
    <xdr:cxnSp macro="">
      <xdr:nvCxnSpPr>
        <xdr:cNvPr id="857" name="直線コネクタ 856"/>
        <xdr:cNvCxnSpPr/>
      </xdr:nvCxnSpPr>
      <xdr:spPr>
        <a:xfrm flipV="1">
          <a:off x="19545300" y="12964027"/>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131162</xdr:rowOff>
    </xdr:from>
    <xdr:to>
      <xdr:col>102</xdr:col>
      <xdr:colOff>114300</xdr:colOff>
      <xdr:row>75</xdr:row>
      <xdr:rowOff>164027</xdr:rowOff>
    </xdr:to>
    <xdr:cxnSp macro="">
      <xdr:nvCxnSpPr>
        <xdr:cNvPr id="860" name="直線コネクタ 859"/>
        <xdr:cNvCxnSpPr/>
      </xdr:nvCxnSpPr>
      <xdr:spPr>
        <a:xfrm flipV="1">
          <a:off x="18656300" y="12989912"/>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23924</xdr:rowOff>
    </xdr:from>
    <xdr:to>
      <xdr:col>116</xdr:col>
      <xdr:colOff>114300</xdr:colOff>
      <xdr:row>75</xdr:row>
      <xdr:rowOff>125524</xdr:rowOff>
    </xdr:to>
    <xdr:sp macro="" textlink="">
      <xdr:nvSpPr>
        <xdr:cNvPr id="870" name="楕円 869"/>
        <xdr:cNvSpPr/>
      </xdr:nvSpPr>
      <xdr:spPr>
        <a:xfrm>
          <a:off x="22110700" y="128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46801</xdr:rowOff>
    </xdr:from>
    <xdr:ext cx="599010" cy="259045"/>
    <xdr:sp macro="" textlink="">
      <xdr:nvSpPr>
        <xdr:cNvPr id="871" name="繰出金該当値テキスト"/>
        <xdr:cNvSpPr txBox="1"/>
      </xdr:nvSpPr>
      <xdr:spPr>
        <a:xfrm>
          <a:off x="22212300" y="1273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100924</xdr:rowOff>
    </xdr:from>
    <xdr:to>
      <xdr:col>112</xdr:col>
      <xdr:colOff>38100</xdr:colOff>
      <xdr:row>76</xdr:row>
      <xdr:rowOff>31074</xdr:rowOff>
    </xdr:to>
    <xdr:sp macro="" textlink="">
      <xdr:nvSpPr>
        <xdr:cNvPr id="872" name="楕円 871"/>
        <xdr:cNvSpPr/>
      </xdr:nvSpPr>
      <xdr:spPr>
        <a:xfrm>
          <a:off x="21272500" y="129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47601</xdr:rowOff>
    </xdr:from>
    <xdr:ext cx="599010" cy="259045"/>
    <xdr:sp macro="" textlink="">
      <xdr:nvSpPr>
        <xdr:cNvPr id="873" name="テキスト ボックス 872"/>
        <xdr:cNvSpPr txBox="1"/>
      </xdr:nvSpPr>
      <xdr:spPr>
        <a:xfrm>
          <a:off x="21023795" y="127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54477</xdr:rowOff>
    </xdr:from>
    <xdr:to>
      <xdr:col>107</xdr:col>
      <xdr:colOff>101600</xdr:colOff>
      <xdr:row>75</xdr:row>
      <xdr:rowOff>156077</xdr:rowOff>
    </xdr:to>
    <xdr:sp macro="" textlink="">
      <xdr:nvSpPr>
        <xdr:cNvPr id="874" name="楕円 873"/>
        <xdr:cNvSpPr/>
      </xdr:nvSpPr>
      <xdr:spPr>
        <a:xfrm>
          <a:off x="20383500" y="129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1154</xdr:rowOff>
    </xdr:from>
    <xdr:ext cx="599010" cy="259045"/>
    <xdr:sp macro="" textlink="">
      <xdr:nvSpPr>
        <xdr:cNvPr id="875" name="テキスト ボックス 874"/>
        <xdr:cNvSpPr txBox="1"/>
      </xdr:nvSpPr>
      <xdr:spPr>
        <a:xfrm>
          <a:off x="20134795" y="1268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80362</xdr:rowOff>
    </xdr:from>
    <xdr:to>
      <xdr:col>102</xdr:col>
      <xdr:colOff>165100</xdr:colOff>
      <xdr:row>76</xdr:row>
      <xdr:rowOff>10511</xdr:rowOff>
    </xdr:to>
    <xdr:sp macro="" textlink="">
      <xdr:nvSpPr>
        <xdr:cNvPr id="876" name="楕円 875"/>
        <xdr:cNvSpPr/>
      </xdr:nvSpPr>
      <xdr:spPr>
        <a:xfrm>
          <a:off x="19494500" y="12939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27039</xdr:rowOff>
    </xdr:from>
    <xdr:ext cx="599010" cy="259045"/>
    <xdr:sp macro="" textlink="">
      <xdr:nvSpPr>
        <xdr:cNvPr id="877" name="テキスト ボックス 876"/>
        <xdr:cNvSpPr txBox="1"/>
      </xdr:nvSpPr>
      <xdr:spPr>
        <a:xfrm>
          <a:off x="19245795" y="1271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113227</xdr:rowOff>
    </xdr:from>
    <xdr:to>
      <xdr:col>98</xdr:col>
      <xdr:colOff>38100</xdr:colOff>
      <xdr:row>76</xdr:row>
      <xdr:rowOff>43377</xdr:rowOff>
    </xdr:to>
    <xdr:sp macro="" textlink="">
      <xdr:nvSpPr>
        <xdr:cNvPr id="878" name="楕円 877"/>
        <xdr:cNvSpPr/>
      </xdr:nvSpPr>
      <xdr:spPr>
        <a:xfrm>
          <a:off x="18605500" y="1297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59904</xdr:rowOff>
    </xdr:from>
    <xdr:ext cx="599010" cy="259045"/>
    <xdr:sp macro="" textlink="">
      <xdr:nvSpPr>
        <xdr:cNvPr id="879" name="テキスト ボックス 878"/>
        <xdr:cNvSpPr txBox="1"/>
      </xdr:nvSpPr>
      <xdr:spPr>
        <a:xfrm>
          <a:off x="18356795" y="1274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歳出総額は、住民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1,727,375</a:t>
          </a:r>
          <a:r>
            <a:rPr kumimoji="1" lang="ja-JP" altLang="ja-JP" sz="1100" b="0" i="0" baseline="0">
              <a:solidFill>
                <a:schemeClr val="dk1"/>
              </a:solidFill>
              <a:effectLst/>
              <a:latin typeface="+mn-lt"/>
              <a:ea typeface="+mn-ea"/>
              <a:cs typeface="+mn-cs"/>
            </a:rPr>
            <a:t>円となっている。補助費等については、住民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人当たりのコストが</a:t>
          </a:r>
          <a:r>
            <a:rPr kumimoji="1" lang="en-US" altLang="ja-JP" sz="1100" b="0" i="0" baseline="0">
              <a:solidFill>
                <a:schemeClr val="dk1"/>
              </a:solidFill>
              <a:effectLst/>
              <a:latin typeface="+mn-lt"/>
              <a:ea typeface="+mn-ea"/>
              <a:cs typeface="+mn-cs"/>
            </a:rPr>
            <a:t>497,159</a:t>
          </a:r>
          <a:r>
            <a:rPr kumimoji="1" lang="ja-JP" altLang="ja-JP" sz="1100" b="0" i="0" baseline="0">
              <a:solidFill>
                <a:schemeClr val="dk1"/>
              </a:solidFill>
              <a:effectLst/>
              <a:latin typeface="+mn-lt"/>
              <a:ea typeface="+mn-ea"/>
              <a:cs typeface="+mn-cs"/>
            </a:rPr>
            <a:t>円で類似団体と比較すると</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倍になっている。病院事業特別会計に対する繰出金は補助費等に計上され、新公立病院改革プランに基づく病床の見直しで経営改善が図られてきたが、令和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年度は新型コロナウィルス感染症の影響等で増額</a:t>
          </a:r>
          <a:r>
            <a:rPr kumimoji="1" lang="ja-JP" altLang="en-US" sz="1100" b="0" i="0" baseline="0">
              <a:solidFill>
                <a:schemeClr val="dk1"/>
              </a:solidFill>
              <a:effectLst/>
              <a:latin typeface="+mn-lt"/>
              <a:ea typeface="+mn-ea"/>
              <a:cs typeface="+mn-cs"/>
            </a:rPr>
            <a:t>原因</a:t>
          </a:r>
          <a:r>
            <a:rPr kumimoji="1" lang="ja-JP" altLang="ja-JP" sz="1100" b="0" i="0" baseline="0">
              <a:solidFill>
                <a:schemeClr val="dk1"/>
              </a:solidFill>
              <a:effectLst/>
              <a:latin typeface="+mn-lt"/>
              <a:ea typeface="+mn-ea"/>
              <a:cs typeface="+mn-cs"/>
            </a:rPr>
            <a:t>となった。維持補修費については、大雪となったため除排雪に要する経費が膨らみ、類似団体平均と比較すると</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倍多くなっている。扶助費については、子ども・子育て支援給付等の単独事業のほか、障害者自立支援給付に係る各事業の給付も大きくなっている。繰出金について、平成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年度は保養センター事業特別会計において、施設の屋上防水層改修事業を行ったことで増額となった。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132728</xdr:rowOff>
    </xdr:from>
    <xdr:to>
      <xdr:col>24</xdr:col>
      <xdr:colOff>63500</xdr:colOff>
      <xdr:row>37</xdr:row>
      <xdr:rowOff>4750</xdr:rowOff>
    </xdr:to>
    <xdr:cxnSp macro="">
      <xdr:nvCxnSpPr>
        <xdr:cNvPr id="60" name="直線コネクタ 59"/>
        <xdr:cNvCxnSpPr/>
      </xdr:nvCxnSpPr>
      <xdr:spPr>
        <a:xfrm flipV="1">
          <a:off x="3797300" y="6304928"/>
          <a:ext cx="8382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166713</xdr:rowOff>
    </xdr:from>
    <xdr:to>
      <xdr:col>19</xdr:col>
      <xdr:colOff>177800</xdr:colOff>
      <xdr:row>37</xdr:row>
      <xdr:rowOff>4750</xdr:rowOff>
    </xdr:to>
    <xdr:cxnSp macro="">
      <xdr:nvCxnSpPr>
        <xdr:cNvPr id="63" name="直線コネクタ 62"/>
        <xdr:cNvCxnSpPr/>
      </xdr:nvCxnSpPr>
      <xdr:spPr>
        <a:xfrm>
          <a:off x="2908300" y="633891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166713</xdr:rowOff>
    </xdr:from>
    <xdr:to>
      <xdr:col>15</xdr:col>
      <xdr:colOff>50800</xdr:colOff>
      <xdr:row>37</xdr:row>
      <xdr:rowOff>4635</xdr:rowOff>
    </xdr:to>
    <xdr:cxnSp macro="">
      <xdr:nvCxnSpPr>
        <xdr:cNvPr id="66" name="直線コネクタ 65"/>
        <xdr:cNvCxnSpPr/>
      </xdr:nvCxnSpPr>
      <xdr:spPr>
        <a:xfrm flipV="1">
          <a:off x="2019300" y="6338913"/>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122155</xdr:rowOff>
    </xdr:from>
    <xdr:to>
      <xdr:col>10</xdr:col>
      <xdr:colOff>114300</xdr:colOff>
      <xdr:row>37</xdr:row>
      <xdr:rowOff>4635</xdr:rowOff>
    </xdr:to>
    <xdr:cxnSp macro="">
      <xdr:nvCxnSpPr>
        <xdr:cNvPr id="69" name="直線コネクタ 68"/>
        <xdr:cNvCxnSpPr/>
      </xdr:nvCxnSpPr>
      <xdr:spPr>
        <a:xfrm>
          <a:off x="1130300" y="6294355"/>
          <a:ext cx="8890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81928</xdr:rowOff>
    </xdr:from>
    <xdr:to>
      <xdr:col>24</xdr:col>
      <xdr:colOff>114300</xdr:colOff>
      <xdr:row>37</xdr:row>
      <xdr:rowOff>12078</xdr:rowOff>
    </xdr:to>
    <xdr:sp macro="" textlink="">
      <xdr:nvSpPr>
        <xdr:cNvPr id="79" name="楕円 78"/>
        <xdr:cNvSpPr/>
      </xdr:nvSpPr>
      <xdr:spPr>
        <a:xfrm>
          <a:off x="4584700" y="62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104805</xdr:rowOff>
    </xdr:from>
    <xdr:ext cx="534377" cy="259045"/>
    <xdr:sp macro="" textlink="">
      <xdr:nvSpPr>
        <xdr:cNvPr id="80" name="議会費該当値テキスト"/>
        <xdr:cNvSpPr txBox="1"/>
      </xdr:nvSpPr>
      <xdr:spPr>
        <a:xfrm>
          <a:off x="4686300" y="61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125400</xdr:rowOff>
    </xdr:from>
    <xdr:to>
      <xdr:col>20</xdr:col>
      <xdr:colOff>38100</xdr:colOff>
      <xdr:row>37</xdr:row>
      <xdr:rowOff>55550</xdr:rowOff>
    </xdr:to>
    <xdr:sp macro="" textlink="">
      <xdr:nvSpPr>
        <xdr:cNvPr id="81" name="楕円 80"/>
        <xdr:cNvSpPr/>
      </xdr:nvSpPr>
      <xdr:spPr>
        <a:xfrm>
          <a:off x="3746500" y="62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72077</xdr:rowOff>
    </xdr:from>
    <xdr:ext cx="534377" cy="259045"/>
    <xdr:sp macro="" textlink="">
      <xdr:nvSpPr>
        <xdr:cNvPr id="82" name="テキスト ボックス 81"/>
        <xdr:cNvSpPr txBox="1"/>
      </xdr:nvSpPr>
      <xdr:spPr>
        <a:xfrm>
          <a:off x="3530111" y="60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115913</xdr:rowOff>
    </xdr:from>
    <xdr:to>
      <xdr:col>15</xdr:col>
      <xdr:colOff>101600</xdr:colOff>
      <xdr:row>37</xdr:row>
      <xdr:rowOff>46063</xdr:rowOff>
    </xdr:to>
    <xdr:sp macro="" textlink="">
      <xdr:nvSpPr>
        <xdr:cNvPr id="83" name="楕円 82"/>
        <xdr:cNvSpPr/>
      </xdr:nvSpPr>
      <xdr:spPr>
        <a:xfrm>
          <a:off x="2857500" y="6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62590</xdr:rowOff>
    </xdr:from>
    <xdr:ext cx="534377" cy="259045"/>
    <xdr:sp macro="" textlink="">
      <xdr:nvSpPr>
        <xdr:cNvPr id="84" name="テキスト ボックス 83"/>
        <xdr:cNvSpPr txBox="1"/>
      </xdr:nvSpPr>
      <xdr:spPr>
        <a:xfrm>
          <a:off x="2641111" y="60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125285</xdr:rowOff>
    </xdr:from>
    <xdr:to>
      <xdr:col>10</xdr:col>
      <xdr:colOff>165100</xdr:colOff>
      <xdr:row>37</xdr:row>
      <xdr:rowOff>55435</xdr:rowOff>
    </xdr:to>
    <xdr:sp macro="" textlink="">
      <xdr:nvSpPr>
        <xdr:cNvPr id="85" name="楕円 84"/>
        <xdr:cNvSpPr/>
      </xdr:nvSpPr>
      <xdr:spPr>
        <a:xfrm>
          <a:off x="1968500" y="62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71962</xdr:rowOff>
    </xdr:from>
    <xdr:ext cx="534377" cy="259045"/>
    <xdr:sp macro="" textlink="">
      <xdr:nvSpPr>
        <xdr:cNvPr id="86" name="テキスト ボックス 85"/>
        <xdr:cNvSpPr txBox="1"/>
      </xdr:nvSpPr>
      <xdr:spPr>
        <a:xfrm>
          <a:off x="1752111" y="60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71355</xdr:rowOff>
    </xdr:from>
    <xdr:to>
      <xdr:col>6</xdr:col>
      <xdr:colOff>38100</xdr:colOff>
      <xdr:row>37</xdr:row>
      <xdr:rowOff>1505</xdr:rowOff>
    </xdr:to>
    <xdr:sp macro="" textlink="">
      <xdr:nvSpPr>
        <xdr:cNvPr id="87" name="楕円 86"/>
        <xdr:cNvSpPr/>
      </xdr:nvSpPr>
      <xdr:spPr>
        <a:xfrm>
          <a:off x="1079500" y="62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18032</xdr:rowOff>
    </xdr:from>
    <xdr:ext cx="534377" cy="259045"/>
    <xdr:sp macro="" textlink="">
      <xdr:nvSpPr>
        <xdr:cNvPr id="88" name="テキスト ボックス 87"/>
        <xdr:cNvSpPr txBox="1"/>
      </xdr:nvSpPr>
      <xdr:spPr>
        <a:xfrm>
          <a:off x="863111" y="60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161953</xdr:rowOff>
    </xdr:from>
    <xdr:to>
      <xdr:col>24</xdr:col>
      <xdr:colOff>63500</xdr:colOff>
      <xdr:row>58</xdr:row>
      <xdr:rowOff>35886</xdr:rowOff>
    </xdr:to>
    <xdr:cxnSp macro="">
      <xdr:nvCxnSpPr>
        <xdr:cNvPr id="115" name="直線コネクタ 114"/>
        <xdr:cNvCxnSpPr/>
      </xdr:nvCxnSpPr>
      <xdr:spPr>
        <a:xfrm flipV="1">
          <a:off x="3797300" y="9934603"/>
          <a:ext cx="838200" cy="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129174</xdr:rowOff>
    </xdr:from>
    <xdr:to>
      <xdr:col>19</xdr:col>
      <xdr:colOff>177800</xdr:colOff>
      <xdr:row>58</xdr:row>
      <xdr:rowOff>35886</xdr:rowOff>
    </xdr:to>
    <xdr:cxnSp macro="">
      <xdr:nvCxnSpPr>
        <xdr:cNvPr id="118" name="直線コネクタ 117"/>
        <xdr:cNvCxnSpPr/>
      </xdr:nvCxnSpPr>
      <xdr:spPr>
        <a:xfrm>
          <a:off x="2908300" y="9901824"/>
          <a:ext cx="889000" cy="7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129174</xdr:rowOff>
    </xdr:from>
    <xdr:to>
      <xdr:col>15</xdr:col>
      <xdr:colOff>50800</xdr:colOff>
      <xdr:row>57</xdr:row>
      <xdr:rowOff>132577</xdr:rowOff>
    </xdr:to>
    <xdr:cxnSp macro="">
      <xdr:nvCxnSpPr>
        <xdr:cNvPr id="121" name="直線コネクタ 120"/>
        <xdr:cNvCxnSpPr/>
      </xdr:nvCxnSpPr>
      <xdr:spPr>
        <a:xfrm flipV="1">
          <a:off x="2019300" y="9901824"/>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132577</xdr:rowOff>
    </xdr:from>
    <xdr:to>
      <xdr:col>10</xdr:col>
      <xdr:colOff>114300</xdr:colOff>
      <xdr:row>58</xdr:row>
      <xdr:rowOff>42812</xdr:rowOff>
    </xdr:to>
    <xdr:cxnSp macro="">
      <xdr:nvCxnSpPr>
        <xdr:cNvPr id="124" name="直線コネクタ 123"/>
        <xdr:cNvCxnSpPr/>
      </xdr:nvCxnSpPr>
      <xdr:spPr>
        <a:xfrm flipV="1">
          <a:off x="1130300" y="9905227"/>
          <a:ext cx="889000" cy="8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111153</xdr:rowOff>
    </xdr:from>
    <xdr:to>
      <xdr:col>24</xdr:col>
      <xdr:colOff>114300</xdr:colOff>
      <xdr:row>58</xdr:row>
      <xdr:rowOff>41303</xdr:rowOff>
    </xdr:to>
    <xdr:sp macro="" textlink="">
      <xdr:nvSpPr>
        <xdr:cNvPr id="134" name="楕円 133"/>
        <xdr:cNvSpPr/>
      </xdr:nvSpPr>
      <xdr:spPr>
        <a:xfrm>
          <a:off x="4584700" y="98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156536</xdr:rowOff>
    </xdr:from>
    <xdr:to>
      <xdr:col>20</xdr:col>
      <xdr:colOff>38100</xdr:colOff>
      <xdr:row>58</xdr:row>
      <xdr:rowOff>86686</xdr:rowOff>
    </xdr:to>
    <xdr:sp macro="" textlink="">
      <xdr:nvSpPr>
        <xdr:cNvPr id="136" name="楕円 135"/>
        <xdr:cNvSpPr/>
      </xdr:nvSpPr>
      <xdr:spPr>
        <a:xfrm>
          <a:off x="3746500" y="99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77813</xdr:rowOff>
    </xdr:from>
    <xdr:ext cx="599010" cy="259045"/>
    <xdr:sp macro="" textlink="">
      <xdr:nvSpPr>
        <xdr:cNvPr id="137" name="テキスト ボックス 136"/>
        <xdr:cNvSpPr txBox="1"/>
      </xdr:nvSpPr>
      <xdr:spPr>
        <a:xfrm>
          <a:off x="3497795" y="100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78374</xdr:rowOff>
    </xdr:from>
    <xdr:to>
      <xdr:col>15</xdr:col>
      <xdr:colOff>101600</xdr:colOff>
      <xdr:row>58</xdr:row>
      <xdr:rowOff>8524</xdr:rowOff>
    </xdr:to>
    <xdr:sp macro="" textlink="">
      <xdr:nvSpPr>
        <xdr:cNvPr id="138" name="楕円 137"/>
        <xdr:cNvSpPr/>
      </xdr:nvSpPr>
      <xdr:spPr>
        <a:xfrm>
          <a:off x="2857500" y="98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25051</xdr:rowOff>
    </xdr:from>
    <xdr:ext cx="599010" cy="259045"/>
    <xdr:sp macro="" textlink="">
      <xdr:nvSpPr>
        <xdr:cNvPr id="139" name="テキスト ボックス 138"/>
        <xdr:cNvSpPr txBox="1"/>
      </xdr:nvSpPr>
      <xdr:spPr>
        <a:xfrm>
          <a:off x="2608795" y="962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81777</xdr:rowOff>
    </xdr:from>
    <xdr:to>
      <xdr:col>10</xdr:col>
      <xdr:colOff>165100</xdr:colOff>
      <xdr:row>58</xdr:row>
      <xdr:rowOff>11927</xdr:rowOff>
    </xdr:to>
    <xdr:sp macro="" textlink="">
      <xdr:nvSpPr>
        <xdr:cNvPr id="140" name="楕円 139"/>
        <xdr:cNvSpPr/>
      </xdr:nvSpPr>
      <xdr:spPr>
        <a:xfrm>
          <a:off x="1968500" y="9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28454</xdr:rowOff>
    </xdr:from>
    <xdr:ext cx="599010" cy="259045"/>
    <xdr:sp macro="" textlink="">
      <xdr:nvSpPr>
        <xdr:cNvPr id="141" name="テキスト ボックス 140"/>
        <xdr:cNvSpPr txBox="1"/>
      </xdr:nvSpPr>
      <xdr:spPr>
        <a:xfrm>
          <a:off x="1719795" y="962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163462</xdr:rowOff>
    </xdr:from>
    <xdr:to>
      <xdr:col>6</xdr:col>
      <xdr:colOff>38100</xdr:colOff>
      <xdr:row>58</xdr:row>
      <xdr:rowOff>93612</xdr:rowOff>
    </xdr:to>
    <xdr:sp macro="" textlink="">
      <xdr:nvSpPr>
        <xdr:cNvPr id="142" name="楕円 141"/>
        <xdr:cNvSpPr/>
      </xdr:nvSpPr>
      <xdr:spPr>
        <a:xfrm>
          <a:off x="1079500" y="99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84739</xdr:rowOff>
    </xdr:from>
    <xdr:ext cx="599010" cy="259045"/>
    <xdr:sp macro="" textlink="">
      <xdr:nvSpPr>
        <xdr:cNvPr id="143" name="テキスト ボックス 142"/>
        <xdr:cNvSpPr txBox="1"/>
      </xdr:nvSpPr>
      <xdr:spPr>
        <a:xfrm>
          <a:off x="830795" y="100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60305</xdr:rowOff>
    </xdr:from>
    <xdr:to>
      <xdr:col>24</xdr:col>
      <xdr:colOff>63500</xdr:colOff>
      <xdr:row>76</xdr:row>
      <xdr:rowOff>105307</xdr:rowOff>
    </xdr:to>
    <xdr:cxnSp macro="">
      <xdr:nvCxnSpPr>
        <xdr:cNvPr id="172" name="直線コネクタ 171"/>
        <xdr:cNvCxnSpPr/>
      </xdr:nvCxnSpPr>
      <xdr:spPr>
        <a:xfrm flipV="1">
          <a:off x="3797300" y="13090505"/>
          <a:ext cx="8382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105307</xdr:rowOff>
    </xdr:from>
    <xdr:to>
      <xdr:col>19</xdr:col>
      <xdr:colOff>177800</xdr:colOff>
      <xdr:row>76</xdr:row>
      <xdr:rowOff>133779</xdr:rowOff>
    </xdr:to>
    <xdr:cxnSp macro="">
      <xdr:nvCxnSpPr>
        <xdr:cNvPr id="175" name="直線コネクタ 174"/>
        <xdr:cNvCxnSpPr/>
      </xdr:nvCxnSpPr>
      <xdr:spPr>
        <a:xfrm flipV="1">
          <a:off x="2908300" y="13135507"/>
          <a:ext cx="889000" cy="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100402</xdr:rowOff>
    </xdr:from>
    <xdr:to>
      <xdr:col>15</xdr:col>
      <xdr:colOff>50800</xdr:colOff>
      <xdr:row>76</xdr:row>
      <xdr:rowOff>133779</xdr:rowOff>
    </xdr:to>
    <xdr:cxnSp macro="">
      <xdr:nvCxnSpPr>
        <xdr:cNvPr id="178" name="直線コネクタ 177"/>
        <xdr:cNvCxnSpPr/>
      </xdr:nvCxnSpPr>
      <xdr:spPr>
        <a:xfrm>
          <a:off x="2019300" y="13130602"/>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100402</xdr:rowOff>
    </xdr:from>
    <xdr:to>
      <xdr:col>10</xdr:col>
      <xdr:colOff>114300</xdr:colOff>
      <xdr:row>76</xdr:row>
      <xdr:rowOff>142340</xdr:rowOff>
    </xdr:to>
    <xdr:cxnSp macro="">
      <xdr:nvCxnSpPr>
        <xdr:cNvPr id="181" name="直線コネクタ 180"/>
        <xdr:cNvCxnSpPr/>
      </xdr:nvCxnSpPr>
      <xdr:spPr>
        <a:xfrm flipV="1">
          <a:off x="1130300" y="13130602"/>
          <a:ext cx="889000" cy="4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9505</xdr:rowOff>
    </xdr:from>
    <xdr:to>
      <xdr:col>24</xdr:col>
      <xdr:colOff>114300</xdr:colOff>
      <xdr:row>76</xdr:row>
      <xdr:rowOff>111105</xdr:rowOff>
    </xdr:to>
    <xdr:sp macro="" textlink="">
      <xdr:nvSpPr>
        <xdr:cNvPr id="191" name="楕円 190"/>
        <xdr:cNvSpPr/>
      </xdr:nvSpPr>
      <xdr:spPr>
        <a:xfrm>
          <a:off x="4584700" y="130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32383</xdr:rowOff>
    </xdr:from>
    <xdr:ext cx="599010" cy="259045"/>
    <xdr:sp macro="" textlink="">
      <xdr:nvSpPr>
        <xdr:cNvPr id="192" name="民生費該当値テキスト"/>
        <xdr:cNvSpPr txBox="1"/>
      </xdr:nvSpPr>
      <xdr:spPr>
        <a:xfrm>
          <a:off x="4686300" y="1289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54507</xdr:rowOff>
    </xdr:from>
    <xdr:to>
      <xdr:col>20</xdr:col>
      <xdr:colOff>38100</xdr:colOff>
      <xdr:row>76</xdr:row>
      <xdr:rowOff>156107</xdr:rowOff>
    </xdr:to>
    <xdr:sp macro="" textlink="">
      <xdr:nvSpPr>
        <xdr:cNvPr id="193" name="楕円 192"/>
        <xdr:cNvSpPr/>
      </xdr:nvSpPr>
      <xdr:spPr>
        <a:xfrm>
          <a:off x="3746500" y="130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1184</xdr:rowOff>
    </xdr:from>
    <xdr:ext cx="599010" cy="259045"/>
    <xdr:sp macro="" textlink="">
      <xdr:nvSpPr>
        <xdr:cNvPr id="194" name="テキスト ボックス 193"/>
        <xdr:cNvSpPr txBox="1"/>
      </xdr:nvSpPr>
      <xdr:spPr>
        <a:xfrm>
          <a:off x="3497795" y="1285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82979</xdr:rowOff>
    </xdr:from>
    <xdr:to>
      <xdr:col>15</xdr:col>
      <xdr:colOff>101600</xdr:colOff>
      <xdr:row>77</xdr:row>
      <xdr:rowOff>13129</xdr:rowOff>
    </xdr:to>
    <xdr:sp macro="" textlink="">
      <xdr:nvSpPr>
        <xdr:cNvPr id="195" name="楕円 194"/>
        <xdr:cNvSpPr/>
      </xdr:nvSpPr>
      <xdr:spPr>
        <a:xfrm>
          <a:off x="2857500" y="1311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29656</xdr:rowOff>
    </xdr:from>
    <xdr:ext cx="599010" cy="259045"/>
    <xdr:sp macro="" textlink="">
      <xdr:nvSpPr>
        <xdr:cNvPr id="196" name="テキスト ボックス 195"/>
        <xdr:cNvSpPr txBox="1"/>
      </xdr:nvSpPr>
      <xdr:spPr>
        <a:xfrm>
          <a:off x="2608795" y="1288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49602</xdr:rowOff>
    </xdr:from>
    <xdr:to>
      <xdr:col>10</xdr:col>
      <xdr:colOff>165100</xdr:colOff>
      <xdr:row>76</xdr:row>
      <xdr:rowOff>151202</xdr:rowOff>
    </xdr:to>
    <xdr:sp macro="" textlink="">
      <xdr:nvSpPr>
        <xdr:cNvPr id="197" name="楕円 196"/>
        <xdr:cNvSpPr/>
      </xdr:nvSpPr>
      <xdr:spPr>
        <a:xfrm>
          <a:off x="1968500" y="130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167729</xdr:rowOff>
    </xdr:from>
    <xdr:ext cx="599010" cy="259045"/>
    <xdr:sp macro="" textlink="">
      <xdr:nvSpPr>
        <xdr:cNvPr id="198" name="テキスト ボックス 197"/>
        <xdr:cNvSpPr txBox="1"/>
      </xdr:nvSpPr>
      <xdr:spPr>
        <a:xfrm>
          <a:off x="1719795" y="1285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91540</xdr:rowOff>
    </xdr:from>
    <xdr:to>
      <xdr:col>6</xdr:col>
      <xdr:colOff>38100</xdr:colOff>
      <xdr:row>77</xdr:row>
      <xdr:rowOff>21690</xdr:rowOff>
    </xdr:to>
    <xdr:sp macro="" textlink="">
      <xdr:nvSpPr>
        <xdr:cNvPr id="199" name="楕円 198"/>
        <xdr:cNvSpPr/>
      </xdr:nvSpPr>
      <xdr:spPr>
        <a:xfrm>
          <a:off x="1079500" y="131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38217</xdr:rowOff>
    </xdr:from>
    <xdr:ext cx="599010" cy="259045"/>
    <xdr:sp macro="" textlink="">
      <xdr:nvSpPr>
        <xdr:cNvPr id="200" name="テキスト ボックス 199"/>
        <xdr:cNvSpPr txBox="1"/>
      </xdr:nvSpPr>
      <xdr:spPr>
        <a:xfrm>
          <a:off x="830795" y="1289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121025</xdr:rowOff>
    </xdr:from>
    <xdr:to>
      <xdr:col>24</xdr:col>
      <xdr:colOff>63500</xdr:colOff>
      <xdr:row>95</xdr:row>
      <xdr:rowOff>137505</xdr:rowOff>
    </xdr:to>
    <xdr:cxnSp macro="">
      <xdr:nvCxnSpPr>
        <xdr:cNvPr id="227" name="直線コネクタ 226"/>
        <xdr:cNvCxnSpPr/>
      </xdr:nvCxnSpPr>
      <xdr:spPr>
        <a:xfrm flipV="1">
          <a:off x="3797300" y="16408775"/>
          <a:ext cx="838200" cy="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131073</xdr:rowOff>
    </xdr:from>
    <xdr:to>
      <xdr:col>19</xdr:col>
      <xdr:colOff>177800</xdr:colOff>
      <xdr:row>95</xdr:row>
      <xdr:rowOff>137505</xdr:rowOff>
    </xdr:to>
    <xdr:cxnSp macro="">
      <xdr:nvCxnSpPr>
        <xdr:cNvPr id="230" name="直線コネクタ 229"/>
        <xdr:cNvCxnSpPr/>
      </xdr:nvCxnSpPr>
      <xdr:spPr>
        <a:xfrm>
          <a:off x="2908300" y="16247373"/>
          <a:ext cx="889000" cy="1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131073</xdr:rowOff>
    </xdr:from>
    <xdr:to>
      <xdr:col>15</xdr:col>
      <xdr:colOff>50800</xdr:colOff>
      <xdr:row>95</xdr:row>
      <xdr:rowOff>115399</xdr:rowOff>
    </xdr:to>
    <xdr:cxnSp macro="">
      <xdr:nvCxnSpPr>
        <xdr:cNvPr id="233" name="直線コネクタ 232"/>
        <xdr:cNvCxnSpPr/>
      </xdr:nvCxnSpPr>
      <xdr:spPr>
        <a:xfrm flipV="1">
          <a:off x="2019300" y="16247373"/>
          <a:ext cx="889000" cy="1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115399</xdr:rowOff>
    </xdr:from>
    <xdr:to>
      <xdr:col>10</xdr:col>
      <xdr:colOff>114300</xdr:colOff>
      <xdr:row>95</xdr:row>
      <xdr:rowOff>164871</xdr:rowOff>
    </xdr:to>
    <xdr:cxnSp macro="">
      <xdr:nvCxnSpPr>
        <xdr:cNvPr id="236" name="直線コネクタ 235"/>
        <xdr:cNvCxnSpPr/>
      </xdr:nvCxnSpPr>
      <xdr:spPr>
        <a:xfrm flipV="1">
          <a:off x="1130300" y="16403149"/>
          <a:ext cx="889000" cy="4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70225</xdr:rowOff>
    </xdr:from>
    <xdr:to>
      <xdr:col>24</xdr:col>
      <xdr:colOff>114300</xdr:colOff>
      <xdr:row>96</xdr:row>
      <xdr:rowOff>375</xdr:rowOff>
    </xdr:to>
    <xdr:sp macro="" textlink="">
      <xdr:nvSpPr>
        <xdr:cNvPr id="246" name="楕円 245"/>
        <xdr:cNvSpPr/>
      </xdr:nvSpPr>
      <xdr:spPr>
        <a:xfrm>
          <a:off x="4584700" y="163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93102</xdr:rowOff>
    </xdr:from>
    <xdr:ext cx="599010" cy="259045"/>
    <xdr:sp macro="" textlink="">
      <xdr:nvSpPr>
        <xdr:cNvPr id="247" name="衛生費該当値テキスト"/>
        <xdr:cNvSpPr txBox="1"/>
      </xdr:nvSpPr>
      <xdr:spPr>
        <a:xfrm>
          <a:off x="4686300" y="1620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86705</xdr:rowOff>
    </xdr:from>
    <xdr:to>
      <xdr:col>20</xdr:col>
      <xdr:colOff>38100</xdr:colOff>
      <xdr:row>96</xdr:row>
      <xdr:rowOff>16855</xdr:rowOff>
    </xdr:to>
    <xdr:sp macro="" textlink="">
      <xdr:nvSpPr>
        <xdr:cNvPr id="248" name="楕円 247"/>
        <xdr:cNvSpPr/>
      </xdr:nvSpPr>
      <xdr:spPr>
        <a:xfrm>
          <a:off x="3746500" y="163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33382</xdr:rowOff>
    </xdr:from>
    <xdr:ext cx="599010" cy="259045"/>
    <xdr:sp macro="" textlink="">
      <xdr:nvSpPr>
        <xdr:cNvPr id="249" name="テキスト ボックス 248"/>
        <xdr:cNvSpPr txBox="1"/>
      </xdr:nvSpPr>
      <xdr:spPr>
        <a:xfrm>
          <a:off x="3497795" y="1614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80273</xdr:rowOff>
    </xdr:from>
    <xdr:to>
      <xdr:col>15</xdr:col>
      <xdr:colOff>101600</xdr:colOff>
      <xdr:row>95</xdr:row>
      <xdr:rowOff>10423</xdr:rowOff>
    </xdr:to>
    <xdr:sp macro="" textlink="">
      <xdr:nvSpPr>
        <xdr:cNvPr id="250" name="楕円 249"/>
        <xdr:cNvSpPr/>
      </xdr:nvSpPr>
      <xdr:spPr>
        <a:xfrm>
          <a:off x="2857500" y="161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26950</xdr:rowOff>
    </xdr:from>
    <xdr:ext cx="599010" cy="259045"/>
    <xdr:sp macro="" textlink="">
      <xdr:nvSpPr>
        <xdr:cNvPr id="251" name="テキスト ボックス 250"/>
        <xdr:cNvSpPr txBox="1"/>
      </xdr:nvSpPr>
      <xdr:spPr>
        <a:xfrm>
          <a:off x="2608795" y="1597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64599</xdr:rowOff>
    </xdr:from>
    <xdr:to>
      <xdr:col>10</xdr:col>
      <xdr:colOff>165100</xdr:colOff>
      <xdr:row>95</xdr:row>
      <xdr:rowOff>166199</xdr:rowOff>
    </xdr:to>
    <xdr:sp macro="" textlink="">
      <xdr:nvSpPr>
        <xdr:cNvPr id="252" name="楕円 251"/>
        <xdr:cNvSpPr/>
      </xdr:nvSpPr>
      <xdr:spPr>
        <a:xfrm>
          <a:off x="1968500" y="163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11276</xdr:rowOff>
    </xdr:from>
    <xdr:ext cx="599010" cy="259045"/>
    <xdr:sp macro="" textlink="">
      <xdr:nvSpPr>
        <xdr:cNvPr id="253" name="テキスト ボックス 252"/>
        <xdr:cNvSpPr txBox="1"/>
      </xdr:nvSpPr>
      <xdr:spPr>
        <a:xfrm>
          <a:off x="1719795" y="1612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114071</xdr:rowOff>
    </xdr:from>
    <xdr:to>
      <xdr:col>6</xdr:col>
      <xdr:colOff>38100</xdr:colOff>
      <xdr:row>96</xdr:row>
      <xdr:rowOff>44221</xdr:rowOff>
    </xdr:to>
    <xdr:sp macro="" textlink="">
      <xdr:nvSpPr>
        <xdr:cNvPr id="254" name="楕円 253"/>
        <xdr:cNvSpPr/>
      </xdr:nvSpPr>
      <xdr:spPr>
        <a:xfrm>
          <a:off x="1079500" y="164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60748</xdr:rowOff>
    </xdr:from>
    <xdr:ext cx="599010" cy="259045"/>
    <xdr:sp macro="" textlink="">
      <xdr:nvSpPr>
        <xdr:cNvPr id="255" name="テキスト ボックス 254"/>
        <xdr:cNvSpPr txBox="1"/>
      </xdr:nvSpPr>
      <xdr:spPr>
        <a:xfrm>
          <a:off x="830795" y="16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30753</xdr:rowOff>
    </xdr:from>
    <xdr:to>
      <xdr:col>55</xdr:col>
      <xdr:colOff>0</xdr:colOff>
      <xdr:row>39</xdr:row>
      <xdr:rowOff>36697</xdr:rowOff>
    </xdr:to>
    <xdr:cxnSp macro="">
      <xdr:nvCxnSpPr>
        <xdr:cNvPr id="284" name="直線コネクタ 283"/>
        <xdr:cNvCxnSpPr/>
      </xdr:nvCxnSpPr>
      <xdr:spPr>
        <a:xfrm flipV="1">
          <a:off x="9639300" y="671730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30924</xdr:rowOff>
    </xdr:from>
    <xdr:to>
      <xdr:col>50</xdr:col>
      <xdr:colOff>114300</xdr:colOff>
      <xdr:row>39</xdr:row>
      <xdr:rowOff>36697</xdr:rowOff>
    </xdr:to>
    <xdr:cxnSp macro="">
      <xdr:nvCxnSpPr>
        <xdr:cNvPr id="287" name="直線コネクタ 286"/>
        <xdr:cNvCxnSpPr/>
      </xdr:nvCxnSpPr>
      <xdr:spPr>
        <a:xfrm>
          <a:off x="8750300" y="6717474"/>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30924</xdr:rowOff>
    </xdr:from>
    <xdr:to>
      <xdr:col>45</xdr:col>
      <xdr:colOff>177800</xdr:colOff>
      <xdr:row>39</xdr:row>
      <xdr:rowOff>31382</xdr:rowOff>
    </xdr:to>
    <xdr:cxnSp macro="">
      <xdr:nvCxnSpPr>
        <xdr:cNvPr id="290" name="直線コネクタ 289"/>
        <xdr:cNvCxnSpPr/>
      </xdr:nvCxnSpPr>
      <xdr:spPr>
        <a:xfrm flipV="1">
          <a:off x="7861300" y="671747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31382</xdr:rowOff>
    </xdr:from>
    <xdr:to>
      <xdr:col>41</xdr:col>
      <xdr:colOff>50800</xdr:colOff>
      <xdr:row>39</xdr:row>
      <xdr:rowOff>35268</xdr:rowOff>
    </xdr:to>
    <xdr:cxnSp macro="">
      <xdr:nvCxnSpPr>
        <xdr:cNvPr id="293" name="直線コネクタ 292"/>
        <xdr:cNvCxnSpPr/>
      </xdr:nvCxnSpPr>
      <xdr:spPr>
        <a:xfrm flipV="1">
          <a:off x="6972300" y="671793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151403</xdr:rowOff>
    </xdr:from>
    <xdr:to>
      <xdr:col>55</xdr:col>
      <xdr:colOff>50800</xdr:colOff>
      <xdr:row>39</xdr:row>
      <xdr:rowOff>81553</xdr:rowOff>
    </xdr:to>
    <xdr:sp macro="" textlink="">
      <xdr:nvSpPr>
        <xdr:cNvPr id="303" name="楕円 302"/>
        <xdr:cNvSpPr/>
      </xdr:nvSpPr>
      <xdr:spPr>
        <a:xfrm>
          <a:off x="10426700" y="66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78565" cy="259045"/>
    <xdr:sp macro="" textlink="">
      <xdr:nvSpPr>
        <xdr:cNvPr id="304" name="労働費該当値テキスト"/>
        <xdr:cNvSpPr txBox="1"/>
      </xdr:nvSpPr>
      <xdr:spPr>
        <a:xfrm>
          <a:off x="10528300" y="664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157347</xdr:rowOff>
    </xdr:from>
    <xdr:to>
      <xdr:col>50</xdr:col>
      <xdr:colOff>165100</xdr:colOff>
      <xdr:row>39</xdr:row>
      <xdr:rowOff>87497</xdr:rowOff>
    </xdr:to>
    <xdr:sp macro="" textlink="">
      <xdr:nvSpPr>
        <xdr:cNvPr id="305" name="楕円 304"/>
        <xdr:cNvSpPr/>
      </xdr:nvSpPr>
      <xdr:spPr>
        <a:xfrm>
          <a:off x="9588500" y="66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78624</xdr:rowOff>
    </xdr:from>
    <xdr:ext cx="378565" cy="259045"/>
    <xdr:sp macro="" textlink="">
      <xdr:nvSpPr>
        <xdr:cNvPr id="306" name="テキスト ボックス 305"/>
        <xdr:cNvSpPr txBox="1"/>
      </xdr:nvSpPr>
      <xdr:spPr>
        <a:xfrm>
          <a:off x="9450017" y="676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151574</xdr:rowOff>
    </xdr:from>
    <xdr:to>
      <xdr:col>46</xdr:col>
      <xdr:colOff>38100</xdr:colOff>
      <xdr:row>39</xdr:row>
      <xdr:rowOff>81724</xdr:rowOff>
    </xdr:to>
    <xdr:sp macro="" textlink="">
      <xdr:nvSpPr>
        <xdr:cNvPr id="307" name="楕円 306"/>
        <xdr:cNvSpPr/>
      </xdr:nvSpPr>
      <xdr:spPr>
        <a:xfrm>
          <a:off x="86995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98251</xdr:rowOff>
    </xdr:from>
    <xdr:ext cx="378565" cy="259045"/>
    <xdr:sp macro="" textlink="">
      <xdr:nvSpPr>
        <xdr:cNvPr id="308" name="テキスト ボックス 307"/>
        <xdr:cNvSpPr txBox="1"/>
      </xdr:nvSpPr>
      <xdr:spPr>
        <a:xfrm>
          <a:off x="8561017" y="644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152032</xdr:rowOff>
    </xdr:from>
    <xdr:to>
      <xdr:col>41</xdr:col>
      <xdr:colOff>101600</xdr:colOff>
      <xdr:row>39</xdr:row>
      <xdr:rowOff>82182</xdr:rowOff>
    </xdr:to>
    <xdr:sp macro="" textlink="">
      <xdr:nvSpPr>
        <xdr:cNvPr id="309" name="楕円 308"/>
        <xdr:cNvSpPr/>
      </xdr:nvSpPr>
      <xdr:spPr>
        <a:xfrm>
          <a:off x="7810500" y="66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98709</xdr:rowOff>
    </xdr:from>
    <xdr:ext cx="378565" cy="259045"/>
    <xdr:sp macro="" textlink="">
      <xdr:nvSpPr>
        <xdr:cNvPr id="310" name="テキスト ボックス 309"/>
        <xdr:cNvSpPr txBox="1"/>
      </xdr:nvSpPr>
      <xdr:spPr>
        <a:xfrm>
          <a:off x="7672017" y="644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155918</xdr:rowOff>
    </xdr:from>
    <xdr:to>
      <xdr:col>36</xdr:col>
      <xdr:colOff>165100</xdr:colOff>
      <xdr:row>39</xdr:row>
      <xdr:rowOff>86068</xdr:rowOff>
    </xdr:to>
    <xdr:sp macro="" textlink="">
      <xdr:nvSpPr>
        <xdr:cNvPr id="311" name="楕円 310"/>
        <xdr:cNvSpPr/>
      </xdr:nvSpPr>
      <xdr:spPr>
        <a:xfrm>
          <a:off x="6921500" y="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77195</xdr:rowOff>
    </xdr:from>
    <xdr:ext cx="378565" cy="259045"/>
    <xdr:sp macro="" textlink="">
      <xdr:nvSpPr>
        <xdr:cNvPr id="312" name="テキスト ボックス 311"/>
        <xdr:cNvSpPr txBox="1"/>
      </xdr:nvSpPr>
      <xdr:spPr>
        <a:xfrm>
          <a:off x="6783017" y="676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75350</xdr:rowOff>
    </xdr:from>
    <xdr:to>
      <xdr:col>55</xdr:col>
      <xdr:colOff>0</xdr:colOff>
      <xdr:row>58</xdr:row>
      <xdr:rowOff>88999</xdr:rowOff>
    </xdr:to>
    <xdr:cxnSp macro="">
      <xdr:nvCxnSpPr>
        <xdr:cNvPr id="339" name="直線コネクタ 338"/>
        <xdr:cNvCxnSpPr/>
      </xdr:nvCxnSpPr>
      <xdr:spPr>
        <a:xfrm flipV="1">
          <a:off x="9639300" y="10019450"/>
          <a:ext cx="838200" cy="1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110392</xdr:rowOff>
    </xdr:from>
    <xdr:to>
      <xdr:col>50</xdr:col>
      <xdr:colOff>114300</xdr:colOff>
      <xdr:row>58</xdr:row>
      <xdr:rowOff>88999</xdr:rowOff>
    </xdr:to>
    <xdr:cxnSp macro="">
      <xdr:nvCxnSpPr>
        <xdr:cNvPr id="342" name="直線コネクタ 341"/>
        <xdr:cNvCxnSpPr/>
      </xdr:nvCxnSpPr>
      <xdr:spPr>
        <a:xfrm>
          <a:off x="8750300" y="9883042"/>
          <a:ext cx="889000" cy="15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110392</xdr:rowOff>
    </xdr:from>
    <xdr:to>
      <xdr:col>45</xdr:col>
      <xdr:colOff>177800</xdr:colOff>
      <xdr:row>58</xdr:row>
      <xdr:rowOff>65225</xdr:rowOff>
    </xdr:to>
    <xdr:cxnSp macro="">
      <xdr:nvCxnSpPr>
        <xdr:cNvPr id="345" name="直線コネクタ 344"/>
        <xdr:cNvCxnSpPr/>
      </xdr:nvCxnSpPr>
      <xdr:spPr>
        <a:xfrm flipV="1">
          <a:off x="7861300" y="9883042"/>
          <a:ext cx="889000" cy="1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65225</xdr:rowOff>
    </xdr:from>
    <xdr:to>
      <xdr:col>41</xdr:col>
      <xdr:colOff>50800</xdr:colOff>
      <xdr:row>58</xdr:row>
      <xdr:rowOff>76777</xdr:rowOff>
    </xdr:to>
    <xdr:cxnSp macro="">
      <xdr:nvCxnSpPr>
        <xdr:cNvPr id="348" name="直線コネクタ 347"/>
        <xdr:cNvCxnSpPr/>
      </xdr:nvCxnSpPr>
      <xdr:spPr>
        <a:xfrm flipV="1">
          <a:off x="6972300" y="10009325"/>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24550</xdr:rowOff>
    </xdr:from>
    <xdr:to>
      <xdr:col>55</xdr:col>
      <xdr:colOff>50800</xdr:colOff>
      <xdr:row>58</xdr:row>
      <xdr:rowOff>126150</xdr:rowOff>
    </xdr:to>
    <xdr:sp macro="" textlink="">
      <xdr:nvSpPr>
        <xdr:cNvPr id="358" name="楕円 357"/>
        <xdr:cNvSpPr/>
      </xdr:nvSpPr>
      <xdr:spPr>
        <a:xfrm>
          <a:off x="10426700" y="99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38199</xdr:rowOff>
    </xdr:from>
    <xdr:to>
      <xdr:col>50</xdr:col>
      <xdr:colOff>165100</xdr:colOff>
      <xdr:row>58</xdr:row>
      <xdr:rowOff>139799</xdr:rowOff>
    </xdr:to>
    <xdr:sp macro="" textlink="">
      <xdr:nvSpPr>
        <xdr:cNvPr id="360" name="楕円 359"/>
        <xdr:cNvSpPr/>
      </xdr:nvSpPr>
      <xdr:spPr>
        <a:xfrm>
          <a:off x="9588500" y="99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130926</xdr:rowOff>
    </xdr:from>
    <xdr:ext cx="599010" cy="259045"/>
    <xdr:sp macro="" textlink="">
      <xdr:nvSpPr>
        <xdr:cNvPr id="361" name="テキスト ボックス 360"/>
        <xdr:cNvSpPr txBox="1"/>
      </xdr:nvSpPr>
      <xdr:spPr>
        <a:xfrm>
          <a:off x="9339795" y="1007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59592</xdr:rowOff>
    </xdr:from>
    <xdr:to>
      <xdr:col>46</xdr:col>
      <xdr:colOff>38100</xdr:colOff>
      <xdr:row>57</xdr:row>
      <xdr:rowOff>161192</xdr:rowOff>
    </xdr:to>
    <xdr:sp macro="" textlink="">
      <xdr:nvSpPr>
        <xdr:cNvPr id="362" name="楕円 361"/>
        <xdr:cNvSpPr/>
      </xdr:nvSpPr>
      <xdr:spPr>
        <a:xfrm>
          <a:off x="8699500" y="98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6269</xdr:rowOff>
    </xdr:from>
    <xdr:ext cx="599010" cy="259045"/>
    <xdr:sp macro="" textlink="">
      <xdr:nvSpPr>
        <xdr:cNvPr id="363" name="テキスト ボックス 362"/>
        <xdr:cNvSpPr txBox="1"/>
      </xdr:nvSpPr>
      <xdr:spPr>
        <a:xfrm>
          <a:off x="8450795" y="960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14425</xdr:rowOff>
    </xdr:from>
    <xdr:to>
      <xdr:col>41</xdr:col>
      <xdr:colOff>101600</xdr:colOff>
      <xdr:row>58</xdr:row>
      <xdr:rowOff>116025</xdr:rowOff>
    </xdr:to>
    <xdr:sp macro="" textlink="">
      <xdr:nvSpPr>
        <xdr:cNvPr id="364" name="楕円 363"/>
        <xdr:cNvSpPr/>
      </xdr:nvSpPr>
      <xdr:spPr>
        <a:xfrm>
          <a:off x="7810500" y="99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107152</xdr:rowOff>
    </xdr:from>
    <xdr:ext cx="599010" cy="259045"/>
    <xdr:sp macro="" textlink="">
      <xdr:nvSpPr>
        <xdr:cNvPr id="365" name="テキスト ボックス 364"/>
        <xdr:cNvSpPr txBox="1"/>
      </xdr:nvSpPr>
      <xdr:spPr>
        <a:xfrm>
          <a:off x="7561795" y="1005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25977</xdr:rowOff>
    </xdr:from>
    <xdr:to>
      <xdr:col>36</xdr:col>
      <xdr:colOff>165100</xdr:colOff>
      <xdr:row>58</xdr:row>
      <xdr:rowOff>127577</xdr:rowOff>
    </xdr:to>
    <xdr:sp macro="" textlink="">
      <xdr:nvSpPr>
        <xdr:cNvPr id="366" name="楕円 365"/>
        <xdr:cNvSpPr/>
      </xdr:nvSpPr>
      <xdr:spPr>
        <a:xfrm>
          <a:off x="6921500" y="99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118704</xdr:rowOff>
    </xdr:from>
    <xdr:ext cx="599010" cy="259045"/>
    <xdr:sp macro="" textlink="">
      <xdr:nvSpPr>
        <xdr:cNvPr id="367" name="テキスト ボックス 366"/>
        <xdr:cNvSpPr txBox="1"/>
      </xdr:nvSpPr>
      <xdr:spPr>
        <a:xfrm>
          <a:off x="6672795" y="1006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60072</xdr:rowOff>
    </xdr:from>
    <xdr:to>
      <xdr:col>55</xdr:col>
      <xdr:colOff>0</xdr:colOff>
      <xdr:row>78</xdr:row>
      <xdr:rowOff>22856</xdr:rowOff>
    </xdr:to>
    <xdr:cxnSp macro="">
      <xdr:nvCxnSpPr>
        <xdr:cNvPr id="398" name="直線コネクタ 397"/>
        <xdr:cNvCxnSpPr/>
      </xdr:nvCxnSpPr>
      <xdr:spPr>
        <a:xfrm flipV="1">
          <a:off x="9639300" y="13261722"/>
          <a:ext cx="838200" cy="1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162658</xdr:rowOff>
    </xdr:from>
    <xdr:to>
      <xdr:col>50</xdr:col>
      <xdr:colOff>114300</xdr:colOff>
      <xdr:row>78</xdr:row>
      <xdr:rowOff>22856</xdr:rowOff>
    </xdr:to>
    <xdr:cxnSp macro="">
      <xdr:nvCxnSpPr>
        <xdr:cNvPr id="401" name="直線コネクタ 400"/>
        <xdr:cNvCxnSpPr/>
      </xdr:nvCxnSpPr>
      <xdr:spPr>
        <a:xfrm>
          <a:off x="8750300" y="13364308"/>
          <a:ext cx="8890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128829</xdr:rowOff>
    </xdr:from>
    <xdr:to>
      <xdr:col>45</xdr:col>
      <xdr:colOff>177800</xdr:colOff>
      <xdr:row>77</xdr:row>
      <xdr:rowOff>162658</xdr:rowOff>
    </xdr:to>
    <xdr:cxnSp macro="">
      <xdr:nvCxnSpPr>
        <xdr:cNvPr id="404" name="直線コネクタ 403"/>
        <xdr:cNvCxnSpPr/>
      </xdr:nvCxnSpPr>
      <xdr:spPr>
        <a:xfrm>
          <a:off x="7861300" y="12987579"/>
          <a:ext cx="889000" cy="37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128829</xdr:rowOff>
    </xdr:from>
    <xdr:to>
      <xdr:col>41</xdr:col>
      <xdr:colOff>50800</xdr:colOff>
      <xdr:row>78</xdr:row>
      <xdr:rowOff>19583</xdr:rowOff>
    </xdr:to>
    <xdr:cxnSp macro="">
      <xdr:nvCxnSpPr>
        <xdr:cNvPr id="407" name="直線コネクタ 406"/>
        <xdr:cNvCxnSpPr/>
      </xdr:nvCxnSpPr>
      <xdr:spPr>
        <a:xfrm flipV="1">
          <a:off x="6972300" y="12987579"/>
          <a:ext cx="889000" cy="4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9272</xdr:rowOff>
    </xdr:from>
    <xdr:to>
      <xdr:col>55</xdr:col>
      <xdr:colOff>50800</xdr:colOff>
      <xdr:row>77</xdr:row>
      <xdr:rowOff>110872</xdr:rowOff>
    </xdr:to>
    <xdr:sp macro="" textlink="">
      <xdr:nvSpPr>
        <xdr:cNvPr id="417" name="楕円 416"/>
        <xdr:cNvSpPr/>
      </xdr:nvSpPr>
      <xdr:spPr>
        <a:xfrm>
          <a:off x="10426700" y="132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32149</xdr:rowOff>
    </xdr:from>
    <xdr:ext cx="599010" cy="259045"/>
    <xdr:sp macro="" textlink="">
      <xdr:nvSpPr>
        <xdr:cNvPr id="418" name="商工費該当値テキスト"/>
        <xdr:cNvSpPr txBox="1"/>
      </xdr:nvSpPr>
      <xdr:spPr>
        <a:xfrm>
          <a:off x="10528300" y="130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143506</xdr:rowOff>
    </xdr:from>
    <xdr:to>
      <xdr:col>50</xdr:col>
      <xdr:colOff>165100</xdr:colOff>
      <xdr:row>78</xdr:row>
      <xdr:rowOff>73656</xdr:rowOff>
    </xdr:to>
    <xdr:sp macro="" textlink="">
      <xdr:nvSpPr>
        <xdr:cNvPr id="419" name="楕円 418"/>
        <xdr:cNvSpPr/>
      </xdr:nvSpPr>
      <xdr:spPr>
        <a:xfrm>
          <a:off x="9588500" y="133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90183</xdr:rowOff>
    </xdr:from>
    <xdr:ext cx="534377" cy="259045"/>
    <xdr:sp macro="" textlink="">
      <xdr:nvSpPr>
        <xdr:cNvPr id="420" name="テキスト ボックス 419"/>
        <xdr:cNvSpPr txBox="1"/>
      </xdr:nvSpPr>
      <xdr:spPr>
        <a:xfrm>
          <a:off x="9372111" y="1312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111858</xdr:rowOff>
    </xdr:from>
    <xdr:to>
      <xdr:col>46</xdr:col>
      <xdr:colOff>38100</xdr:colOff>
      <xdr:row>78</xdr:row>
      <xdr:rowOff>42008</xdr:rowOff>
    </xdr:to>
    <xdr:sp macro="" textlink="">
      <xdr:nvSpPr>
        <xdr:cNvPr id="421" name="楕円 420"/>
        <xdr:cNvSpPr/>
      </xdr:nvSpPr>
      <xdr:spPr>
        <a:xfrm>
          <a:off x="8699500" y="133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58535</xdr:rowOff>
    </xdr:from>
    <xdr:ext cx="534377" cy="259045"/>
    <xdr:sp macro="" textlink="">
      <xdr:nvSpPr>
        <xdr:cNvPr id="422" name="テキスト ボックス 421"/>
        <xdr:cNvSpPr txBox="1"/>
      </xdr:nvSpPr>
      <xdr:spPr>
        <a:xfrm>
          <a:off x="8483111" y="1308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78029</xdr:rowOff>
    </xdr:from>
    <xdr:to>
      <xdr:col>41</xdr:col>
      <xdr:colOff>101600</xdr:colOff>
      <xdr:row>76</xdr:row>
      <xdr:rowOff>8179</xdr:rowOff>
    </xdr:to>
    <xdr:sp macro="" textlink="">
      <xdr:nvSpPr>
        <xdr:cNvPr id="423" name="楕円 422"/>
        <xdr:cNvSpPr/>
      </xdr:nvSpPr>
      <xdr:spPr>
        <a:xfrm>
          <a:off x="7810500" y="129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24706</xdr:rowOff>
    </xdr:from>
    <xdr:ext cx="599010" cy="259045"/>
    <xdr:sp macro="" textlink="">
      <xdr:nvSpPr>
        <xdr:cNvPr id="424" name="テキスト ボックス 423"/>
        <xdr:cNvSpPr txBox="1"/>
      </xdr:nvSpPr>
      <xdr:spPr>
        <a:xfrm>
          <a:off x="7561795" y="127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140233</xdr:rowOff>
    </xdr:from>
    <xdr:to>
      <xdr:col>36</xdr:col>
      <xdr:colOff>165100</xdr:colOff>
      <xdr:row>78</xdr:row>
      <xdr:rowOff>70383</xdr:rowOff>
    </xdr:to>
    <xdr:sp macro="" textlink="">
      <xdr:nvSpPr>
        <xdr:cNvPr id="425" name="楕円 424"/>
        <xdr:cNvSpPr/>
      </xdr:nvSpPr>
      <xdr:spPr>
        <a:xfrm>
          <a:off x="6921500" y="133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86910</xdr:rowOff>
    </xdr:from>
    <xdr:ext cx="534377" cy="259045"/>
    <xdr:sp macro="" textlink="">
      <xdr:nvSpPr>
        <xdr:cNvPr id="426" name="テキスト ボックス 425"/>
        <xdr:cNvSpPr txBox="1"/>
      </xdr:nvSpPr>
      <xdr:spPr>
        <a:xfrm>
          <a:off x="6705111" y="1311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9990</xdr:rowOff>
    </xdr:from>
    <xdr:to>
      <xdr:col>55</xdr:col>
      <xdr:colOff>0</xdr:colOff>
      <xdr:row>98</xdr:row>
      <xdr:rowOff>40432</xdr:rowOff>
    </xdr:to>
    <xdr:cxnSp macro="">
      <xdr:nvCxnSpPr>
        <xdr:cNvPr id="457" name="直線コネクタ 456"/>
        <xdr:cNvCxnSpPr/>
      </xdr:nvCxnSpPr>
      <xdr:spPr>
        <a:xfrm flipV="1">
          <a:off x="9639300" y="16812090"/>
          <a:ext cx="8382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12505</xdr:rowOff>
    </xdr:from>
    <xdr:to>
      <xdr:col>50</xdr:col>
      <xdr:colOff>114300</xdr:colOff>
      <xdr:row>98</xdr:row>
      <xdr:rowOff>40432</xdr:rowOff>
    </xdr:to>
    <xdr:cxnSp macro="">
      <xdr:nvCxnSpPr>
        <xdr:cNvPr id="460" name="直線コネクタ 459"/>
        <xdr:cNvCxnSpPr/>
      </xdr:nvCxnSpPr>
      <xdr:spPr>
        <a:xfrm>
          <a:off x="8750300" y="16814605"/>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12505</xdr:rowOff>
    </xdr:from>
    <xdr:to>
      <xdr:col>45</xdr:col>
      <xdr:colOff>177800</xdr:colOff>
      <xdr:row>98</xdr:row>
      <xdr:rowOff>13973</xdr:rowOff>
    </xdr:to>
    <xdr:cxnSp macro="">
      <xdr:nvCxnSpPr>
        <xdr:cNvPr id="463" name="直線コネクタ 462"/>
        <xdr:cNvCxnSpPr/>
      </xdr:nvCxnSpPr>
      <xdr:spPr>
        <a:xfrm flipV="1">
          <a:off x="7861300" y="16814605"/>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13973</xdr:rowOff>
    </xdr:from>
    <xdr:to>
      <xdr:col>41</xdr:col>
      <xdr:colOff>50800</xdr:colOff>
      <xdr:row>98</xdr:row>
      <xdr:rowOff>83993</xdr:rowOff>
    </xdr:to>
    <xdr:cxnSp macro="">
      <xdr:nvCxnSpPr>
        <xdr:cNvPr id="466" name="直線コネクタ 465"/>
        <xdr:cNvCxnSpPr/>
      </xdr:nvCxnSpPr>
      <xdr:spPr>
        <a:xfrm flipV="1">
          <a:off x="6972300" y="16816073"/>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130640</xdr:rowOff>
    </xdr:from>
    <xdr:to>
      <xdr:col>55</xdr:col>
      <xdr:colOff>50800</xdr:colOff>
      <xdr:row>98</xdr:row>
      <xdr:rowOff>60790</xdr:rowOff>
    </xdr:to>
    <xdr:sp macro="" textlink="">
      <xdr:nvSpPr>
        <xdr:cNvPr id="476" name="楕円 475"/>
        <xdr:cNvSpPr/>
      </xdr:nvSpPr>
      <xdr:spPr>
        <a:xfrm>
          <a:off x="10426700" y="167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153517</xdr:rowOff>
    </xdr:from>
    <xdr:ext cx="599010" cy="259045"/>
    <xdr:sp macro="" textlink="">
      <xdr:nvSpPr>
        <xdr:cNvPr id="477" name="土木費該当値テキスト"/>
        <xdr:cNvSpPr txBox="1"/>
      </xdr:nvSpPr>
      <xdr:spPr>
        <a:xfrm>
          <a:off x="10528300" y="1661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161082</xdr:rowOff>
    </xdr:from>
    <xdr:to>
      <xdr:col>50</xdr:col>
      <xdr:colOff>165100</xdr:colOff>
      <xdr:row>98</xdr:row>
      <xdr:rowOff>91232</xdr:rowOff>
    </xdr:to>
    <xdr:sp macro="" textlink="">
      <xdr:nvSpPr>
        <xdr:cNvPr id="478" name="楕円 477"/>
        <xdr:cNvSpPr/>
      </xdr:nvSpPr>
      <xdr:spPr>
        <a:xfrm>
          <a:off x="9588500" y="167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107759</xdr:rowOff>
    </xdr:from>
    <xdr:ext cx="599010" cy="259045"/>
    <xdr:sp macro="" textlink="">
      <xdr:nvSpPr>
        <xdr:cNvPr id="479" name="テキスト ボックス 478"/>
        <xdr:cNvSpPr txBox="1"/>
      </xdr:nvSpPr>
      <xdr:spPr>
        <a:xfrm>
          <a:off x="9339795" y="1656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133155</xdr:rowOff>
    </xdr:from>
    <xdr:to>
      <xdr:col>46</xdr:col>
      <xdr:colOff>38100</xdr:colOff>
      <xdr:row>98</xdr:row>
      <xdr:rowOff>63305</xdr:rowOff>
    </xdr:to>
    <xdr:sp macro="" textlink="">
      <xdr:nvSpPr>
        <xdr:cNvPr id="480" name="楕円 479"/>
        <xdr:cNvSpPr/>
      </xdr:nvSpPr>
      <xdr:spPr>
        <a:xfrm>
          <a:off x="8699500" y="167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79832</xdr:rowOff>
    </xdr:from>
    <xdr:ext cx="599010" cy="259045"/>
    <xdr:sp macro="" textlink="">
      <xdr:nvSpPr>
        <xdr:cNvPr id="481" name="テキスト ボックス 480"/>
        <xdr:cNvSpPr txBox="1"/>
      </xdr:nvSpPr>
      <xdr:spPr>
        <a:xfrm>
          <a:off x="8450795" y="1653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134623</xdr:rowOff>
    </xdr:from>
    <xdr:to>
      <xdr:col>41</xdr:col>
      <xdr:colOff>101600</xdr:colOff>
      <xdr:row>98</xdr:row>
      <xdr:rowOff>64773</xdr:rowOff>
    </xdr:to>
    <xdr:sp macro="" textlink="">
      <xdr:nvSpPr>
        <xdr:cNvPr id="482" name="楕円 481"/>
        <xdr:cNvSpPr/>
      </xdr:nvSpPr>
      <xdr:spPr>
        <a:xfrm>
          <a:off x="7810500" y="167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81300</xdr:rowOff>
    </xdr:from>
    <xdr:ext cx="599010" cy="259045"/>
    <xdr:sp macro="" textlink="">
      <xdr:nvSpPr>
        <xdr:cNvPr id="483" name="テキスト ボックス 482"/>
        <xdr:cNvSpPr txBox="1"/>
      </xdr:nvSpPr>
      <xdr:spPr>
        <a:xfrm>
          <a:off x="7561795" y="1654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33193</xdr:rowOff>
    </xdr:from>
    <xdr:to>
      <xdr:col>36</xdr:col>
      <xdr:colOff>165100</xdr:colOff>
      <xdr:row>98</xdr:row>
      <xdr:rowOff>134793</xdr:rowOff>
    </xdr:to>
    <xdr:sp macro="" textlink="">
      <xdr:nvSpPr>
        <xdr:cNvPr id="484" name="楕円 483"/>
        <xdr:cNvSpPr/>
      </xdr:nvSpPr>
      <xdr:spPr>
        <a:xfrm>
          <a:off x="6921500" y="168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151320</xdr:rowOff>
    </xdr:from>
    <xdr:ext cx="599010" cy="259045"/>
    <xdr:sp macro="" textlink="">
      <xdr:nvSpPr>
        <xdr:cNvPr id="485" name="テキスト ボックス 484"/>
        <xdr:cNvSpPr txBox="1"/>
      </xdr:nvSpPr>
      <xdr:spPr>
        <a:xfrm>
          <a:off x="6672795" y="16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132373</xdr:rowOff>
    </xdr:from>
    <xdr:to>
      <xdr:col>85</xdr:col>
      <xdr:colOff>127000</xdr:colOff>
      <xdr:row>37</xdr:row>
      <xdr:rowOff>155142</xdr:rowOff>
    </xdr:to>
    <xdr:cxnSp macro="">
      <xdr:nvCxnSpPr>
        <xdr:cNvPr id="514" name="直線コネクタ 513"/>
        <xdr:cNvCxnSpPr/>
      </xdr:nvCxnSpPr>
      <xdr:spPr>
        <a:xfrm flipV="1">
          <a:off x="15481300" y="6476023"/>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155142</xdr:rowOff>
    </xdr:from>
    <xdr:to>
      <xdr:col>81</xdr:col>
      <xdr:colOff>50800</xdr:colOff>
      <xdr:row>38</xdr:row>
      <xdr:rowOff>32155</xdr:rowOff>
    </xdr:to>
    <xdr:cxnSp macro="">
      <xdr:nvCxnSpPr>
        <xdr:cNvPr id="517" name="直線コネクタ 516"/>
        <xdr:cNvCxnSpPr/>
      </xdr:nvCxnSpPr>
      <xdr:spPr>
        <a:xfrm flipV="1">
          <a:off x="14592300" y="6498792"/>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30821</xdr:rowOff>
    </xdr:from>
    <xdr:to>
      <xdr:col>76</xdr:col>
      <xdr:colOff>114300</xdr:colOff>
      <xdr:row>38</xdr:row>
      <xdr:rowOff>32155</xdr:rowOff>
    </xdr:to>
    <xdr:cxnSp macro="">
      <xdr:nvCxnSpPr>
        <xdr:cNvPr id="520" name="直線コネクタ 519"/>
        <xdr:cNvCxnSpPr/>
      </xdr:nvCxnSpPr>
      <xdr:spPr>
        <a:xfrm>
          <a:off x="13703300" y="654592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30821</xdr:rowOff>
    </xdr:from>
    <xdr:to>
      <xdr:col>71</xdr:col>
      <xdr:colOff>177800</xdr:colOff>
      <xdr:row>38</xdr:row>
      <xdr:rowOff>58345</xdr:rowOff>
    </xdr:to>
    <xdr:cxnSp macro="">
      <xdr:nvCxnSpPr>
        <xdr:cNvPr id="523" name="直線コネクタ 522"/>
        <xdr:cNvCxnSpPr/>
      </xdr:nvCxnSpPr>
      <xdr:spPr>
        <a:xfrm flipV="1">
          <a:off x="12814300" y="6545921"/>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81573</xdr:rowOff>
    </xdr:from>
    <xdr:to>
      <xdr:col>85</xdr:col>
      <xdr:colOff>177800</xdr:colOff>
      <xdr:row>38</xdr:row>
      <xdr:rowOff>11723</xdr:rowOff>
    </xdr:to>
    <xdr:sp macro="" textlink="">
      <xdr:nvSpPr>
        <xdr:cNvPr id="533" name="楕円 532"/>
        <xdr:cNvSpPr/>
      </xdr:nvSpPr>
      <xdr:spPr>
        <a:xfrm>
          <a:off x="16268700" y="64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60000</xdr:rowOff>
    </xdr:from>
    <xdr:ext cx="534377" cy="259045"/>
    <xdr:sp macro="" textlink="">
      <xdr:nvSpPr>
        <xdr:cNvPr id="534" name="消防費該当値テキスト"/>
        <xdr:cNvSpPr txBox="1"/>
      </xdr:nvSpPr>
      <xdr:spPr>
        <a:xfrm>
          <a:off x="16370300" y="64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104342</xdr:rowOff>
    </xdr:from>
    <xdr:to>
      <xdr:col>81</xdr:col>
      <xdr:colOff>101600</xdr:colOff>
      <xdr:row>38</xdr:row>
      <xdr:rowOff>34492</xdr:rowOff>
    </xdr:to>
    <xdr:sp macro="" textlink="">
      <xdr:nvSpPr>
        <xdr:cNvPr id="535" name="楕円 534"/>
        <xdr:cNvSpPr/>
      </xdr:nvSpPr>
      <xdr:spPr>
        <a:xfrm>
          <a:off x="15430500" y="6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51019</xdr:rowOff>
    </xdr:from>
    <xdr:ext cx="534377" cy="259045"/>
    <xdr:sp macro="" textlink="">
      <xdr:nvSpPr>
        <xdr:cNvPr id="536" name="テキスト ボックス 535"/>
        <xdr:cNvSpPr txBox="1"/>
      </xdr:nvSpPr>
      <xdr:spPr>
        <a:xfrm>
          <a:off x="15214111" y="62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152805</xdr:rowOff>
    </xdr:from>
    <xdr:to>
      <xdr:col>76</xdr:col>
      <xdr:colOff>165100</xdr:colOff>
      <xdr:row>38</xdr:row>
      <xdr:rowOff>82955</xdr:rowOff>
    </xdr:to>
    <xdr:sp macro="" textlink="">
      <xdr:nvSpPr>
        <xdr:cNvPr id="537" name="楕円 536"/>
        <xdr:cNvSpPr/>
      </xdr:nvSpPr>
      <xdr:spPr>
        <a:xfrm>
          <a:off x="14541500" y="64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74082</xdr:rowOff>
    </xdr:from>
    <xdr:ext cx="534377" cy="259045"/>
    <xdr:sp macro="" textlink="">
      <xdr:nvSpPr>
        <xdr:cNvPr id="538" name="テキスト ボックス 537"/>
        <xdr:cNvSpPr txBox="1"/>
      </xdr:nvSpPr>
      <xdr:spPr>
        <a:xfrm>
          <a:off x="14325111" y="658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151472</xdr:rowOff>
    </xdr:from>
    <xdr:to>
      <xdr:col>72</xdr:col>
      <xdr:colOff>38100</xdr:colOff>
      <xdr:row>38</xdr:row>
      <xdr:rowOff>81621</xdr:rowOff>
    </xdr:to>
    <xdr:sp macro="" textlink="">
      <xdr:nvSpPr>
        <xdr:cNvPr id="539" name="楕円 538"/>
        <xdr:cNvSpPr/>
      </xdr:nvSpPr>
      <xdr:spPr>
        <a:xfrm>
          <a:off x="13652500" y="6495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72748</xdr:rowOff>
    </xdr:from>
    <xdr:ext cx="534377" cy="259045"/>
    <xdr:sp macro="" textlink="">
      <xdr:nvSpPr>
        <xdr:cNvPr id="540" name="テキスト ボックス 539"/>
        <xdr:cNvSpPr txBox="1"/>
      </xdr:nvSpPr>
      <xdr:spPr>
        <a:xfrm>
          <a:off x="13436111" y="658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7545</xdr:rowOff>
    </xdr:from>
    <xdr:to>
      <xdr:col>67</xdr:col>
      <xdr:colOff>101600</xdr:colOff>
      <xdr:row>38</xdr:row>
      <xdr:rowOff>109145</xdr:rowOff>
    </xdr:to>
    <xdr:sp macro="" textlink="">
      <xdr:nvSpPr>
        <xdr:cNvPr id="541" name="楕円 540"/>
        <xdr:cNvSpPr/>
      </xdr:nvSpPr>
      <xdr:spPr>
        <a:xfrm>
          <a:off x="12763500" y="65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100272</xdr:rowOff>
    </xdr:from>
    <xdr:ext cx="534377" cy="259045"/>
    <xdr:sp macro="" textlink="">
      <xdr:nvSpPr>
        <xdr:cNvPr id="542" name="テキスト ボックス 541"/>
        <xdr:cNvSpPr txBox="1"/>
      </xdr:nvSpPr>
      <xdr:spPr>
        <a:xfrm>
          <a:off x="12547111" y="661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123353</xdr:rowOff>
    </xdr:from>
    <xdr:to>
      <xdr:col>85</xdr:col>
      <xdr:colOff>127000</xdr:colOff>
      <xdr:row>57</xdr:row>
      <xdr:rowOff>168793</xdr:rowOff>
    </xdr:to>
    <xdr:cxnSp macro="">
      <xdr:nvCxnSpPr>
        <xdr:cNvPr id="571" name="直線コネクタ 570"/>
        <xdr:cNvCxnSpPr/>
      </xdr:nvCxnSpPr>
      <xdr:spPr>
        <a:xfrm flipV="1">
          <a:off x="15481300" y="9896003"/>
          <a:ext cx="838200" cy="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168793</xdr:rowOff>
    </xdr:from>
    <xdr:to>
      <xdr:col>81</xdr:col>
      <xdr:colOff>50800</xdr:colOff>
      <xdr:row>58</xdr:row>
      <xdr:rowOff>33856</xdr:rowOff>
    </xdr:to>
    <xdr:cxnSp macro="">
      <xdr:nvCxnSpPr>
        <xdr:cNvPr id="574" name="直線コネクタ 573"/>
        <xdr:cNvCxnSpPr/>
      </xdr:nvCxnSpPr>
      <xdr:spPr>
        <a:xfrm flipV="1">
          <a:off x="14592300" y="9941443"/>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33856</xdr:rowOff>
    </xdr:from>
    <xdr:to>
      <xdr:col>76</xdr:col>
      <xdr:colOff>114300</xdr:colOff>
      <xdr:row>58</xdr:row>
      <xdr:rowOff>40581</xdr:rowOff>
    </xdr:to>
    <xdr:cxnSp macro="">
      <xdr:nvCxnSpPr>
        <xdr:cNvPr id="577" name="直線コネクタ 576"/>
        <xdr:cNvCxnSpPr/>
      </xdr:nvCxnSpPr>
      <xdr:spPr>
        <a:xfrm flipV="1">
          <a:off x="13703300" y="9977956"/>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40581</xdr:rowOff>
    </xdr:from>
    <xdr:to>
      <xdr:col>71</xdr:col>
      <xdr:colOff>177800</xdr:colOff>
      <xdr:row>58</xdr:row>
      <xdr:rowOff>59877</xdr:rowOff>
    </xdr:to>
    <xdr:cxnSp macro="">
      <xdr:nvCxnSpPr>
        <xdr:cNvPr id="580" name="直線コネクタ 579"/>
        <xdr:cNvCxnSpPr/>
      </xdr:nvCxnSpPr>
      <xdr:spPr>
        <a:xfrm flipV="1">
          <a:off x="12814300" y="9984681"/>
          <a:ext cx="889000" cy="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72553</xdr:rowOff>
    </xdr:from>
    <xdr:to>
      <xdr:col>85</xdr:col>
      <xdr:colOff>177800</xdr:colOff>
      <xdr:row>58</xdr:row>
      <xdr:rowOff>2703</xdr:rowOff>
    </xdr:to>
    <xdr:sp macro="" textlink="">
      <xdr:nvSpPr>
        <xdr:cNvPr id="590" name="楕円 589"/>
        <xdr:cNvSpPr/>
      </xdr:nvSpPr>
      <xdr:spPr>
        <a:xfrm>
          <a:off x="16268700" y="98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50980</xdr:rowOff>
    </xdr:from>
    <xdr:ext cx="599010" cy="259045"/>
    <xdr:sp macro="" textlink="">
      <xdr:nvSpPr>
        <xdr:cNvPr id="591" name="教育費該当値テキスト"/>
        <xdr:cNvSpPr txBox="1"/>
      </xdr:nvSpPr>
      <xdr:spPr>
        <a:xfrm>
          <a:off x="16370300" y="982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117993</xdr:rowOff>
    </xdr:from>
    <xdr:to>
      <xdr:col>81</xdr:col>
      <xdr:colOff>101600</xdr:colOff>
      <xdr:row>58</xdr:row>
      <xdr:rowOff>48143</xdr:rowOff>
    </xdr:to>
    <xdr:sp macro="" textlink="">
      <xdr:nvSpPr>
        <xdr:cNvPr id="592" name="楕円 591"/>
        <xdr:cNvSpPr/>
      </xdr:nvSpPr>
      <xdr:spPr>
        <a:xfrm>
          <a:off x="15430500" y="9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39270</xdr:rowOff>
    </xdr:from>
    <xdr:ext cx="599010" cy="259045"/>
    <xdr:sp macro="" textlink="">
      <xdr:nvSpPr>
        <xdr:cNvPr id="593" name="テキスト ボックス 592"/>
        <xdr:cNvSpPr txBox="1"/>
      </xdr:nvSpPr>
      <xdr:spPr>
        <a:xfrm>
          <a:off x="15181795" y="998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154506</xdr:rowOff>
    </xdr:from>
    <xdr:to>
      <xdr:col>76</xdr:col>
      <xdr:colOff>165100</xdr:colOff>
      <xdr:row>58</xdr:row>
      <xdr:rowOff>84656</xdr:rowOff>
    </xdr:to>
    <xdr:sp macro="" textlink="">
      <xdr:nvSpPr>
        <xdr:cNvPr id="594" name="楕円 593"/>
        <xdr:cNvSpPr/>
      </xdr:nvSpPr>
      <xdr:spPr>
        <a:xfrm>
          <a:off x="14541500" y="99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75783</xdr:rowOff>
    </xdr:from>
    <xdr:ext cx="534377" cy="259045"/>
    <xdr:sp macro="" textlink="">
      <xdr:nvSpPr>
        <xdr:cNvPr id="595" name="テキスト ボックス 594"/>
        <xdr:cNvSpPr txBox="1"/>
      </xdr:nvSpPr>
      <xdr:spPr>
        <a:xfrm>
          <a:off x="14325111" y="100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161231</xdr:rowOff>
    </xdr:from>
    <xdr:to>
      <xdr:col>72</xdr:col>
      <xdr:colOff>38100</xdr:colOff>
      <xdr:row>58</xdr:row>
      <xdr:rowOff>91381</xdr:rowOff>
    </xdr:to>
    <xdr:sp macro="" textlink="">
      <xdr:nvSpPr>
        <xdr:cNvPr id="596" name="楕円 595"/>
        <xdr:cNvSpPr/>
      </xdr:nvSpPr>
      <xdr:spPr>
        <a:xfrm>
          <a:off x="13652500" y="99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82508</xdr:rowOff>
    </xdr:from>
    <xdr:ext cx="534377" cy="259045"/>
    <xdr:sp macro="" textlink="">
      <xdr:nvSpPr>
        <xdr:cNvPr id="597" name="テキスト ボックス 596"/>
        <xdr:cNvSpPr txBox="1"/>
      </xdr:nvSpPr>
      <xdr:spPr>
        <a:xfrm>
          <a:off x="13436111" y="1002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9077</xdr:rowOff>
    </xdr:from>
    <xdr:to>
      <xdr:col>67</xdr:col>
      <xdr:colOff>101600</xdr:colOff>
      <xdr:row>58</xdr:row>
      <xdr:rowOff>110677</xdr:rowOff>
    </xdr:to>
    <xdr:sp macro="" textlink="">
      <xdr:nvSpPr>
        <xdr:cNvPr id="598" name="楕円 597"/>
        <xdr:cNvSpPr/>
      </xdr:nvSpPr>
      <xdr:spPr>
        <a:xfrm>
          <a:off x="12763500" y="99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101804</xdr:rowOff>
    </xdr:from>
    <xdr:ext cx="534377" cy="259045"/>
    <xdr:sp macro="" textlink="">
      <xdr:nvSpPr>
        <xdr:cNvPr id="599" name="テキスト ボックス 598"/>
        <xdr:cNvSpPr txBox="1"/>
      </xdr:nvSpPr>
      <xdr:spPr>
        <a:xfrm>
          <a:off x="12547111" y="100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127642</xdr:rowOff>
    </xdr:from>
    <xdr:to>
      <xdr:col>85</xdr:col>
      <xdr:colOff>127000</xdr:colOff>
      <xdr:row>97</xdr:row>
      <xdr:rowOff>146537</xdr:rowOff>
    </xdr:to>
    <xdr:cxnSp macro="">
      <xdr:nvCxnSpPr>
        <xdr:cNvPr id="687" name="直線コネクタ 686"/>
        <xdr:cNvCxnSpPr/>
      </xdr:nvCxnSpPr>
      <xdr:spPr>
        <a:xfrm>
          <a:off x="15481300" y="16758292"/>
          <a:ext cx="8382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127642</xdr:rowOff>
    </xdr:from>
    <xdr:to>
      <xdr:col>81</xdr:col>
      <xdr:colOff>50800</xdr:colOff>
      <xdr:row>97</xdr:row>
      <xdr:rowOff>132232</xdr:rowOff>
    </xdr:to>
    <xdr:cxnSp macro="">
      <xdr:nvCxnSpPr>
        <xdr:cNvPr id="690" name="直線コネクタ 689"/>
        <xdr:cNvCxnSpPr/>
      </xdr:nvCxnSpPr>
      <xdr:spPr>
        <a:xfrm flipV="1">
          <a:off x="14592300" y="16758292"/>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118954</xdr:rowOff>
    </xdr:from>
    <xdr:to>
      <xdr:col>76</xdr:col>
      <xdr:colOff>114300</xdr:colOff>
      <xdr:row>97</xdr:row>
      <xdr:rowOff>132232</xdr:rowOff>
    </xdr:to>
    <xdr:cxnSp macro="">
      <xdr:nvCxnSpPr>
        <xdr:cNvPr id="693" name="直線コネクタ 692"/>
        <xdr:cNvCxnSpPr/>
      </xdr:nvCxnSpPr>
      <xdr:spPr>
        <a:xfrm>
          <a:off x="13703300" y="16749604"/>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107807</xdr:rowOff>
    </xdr:from>
    <xdr:to>
      <xdr:col>71</xdr:col>
      <xdr:colOff>177800</xdr:colOff>
      <xdr:row>97</xdr:row>
      <xdr:rowOff>118954</xdr:rowOff>
    </xdr:to>
    <xdr:cxnSp macro="">
      <xdr:nvCxnSpPr>
        <xdr:cNvPr id="696" name="直線コネクタ 695"/>
        <xdr:cNvCxnSpPr/>
      </xdr:nvCxnSpPr>
      <xdr:spPr>
        <a:xfrm>
          <a:off x="12814300" y="16738457"/>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95737</xdr:rowOff>
    </xdr:from>
    <xdr:to>
      <xdr:col>85</xdr:col>
      <xdr:colOff>177800</xdr:colOff>
      <xdr:row>98</xdr:row>
      <xdr:rowOff>25887</xdr:rowOff>
    </xdr:to>
    <xdr:sp macro="" textlink="">
      <xdr:nvSpPr>
        <xdr:cNvPr id="706" name="楕円 705"/>
        <xdr:cNvSpPr/>
      </xdr:nvSpPr>
      <xdr:spPr>
        <a:xfrm>
          <a:off x="16268700" y="167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118614</xdr:rowOff>
    </xdr:from>
    <xdr:ext cx="599010" cy="259045"/>
    <xdr:sp macro="" textlink="">
      <xdr:nvSpPr>
        <xdr:cNvPr id="707" name="公債費該当値テキスト"/>
        <xdr:cNvSpPr txBox="1"/>
      </xdr:nvSpPr>
      <xdr:spPr>
        <a:xfrm>
          <a:off x="16370300" y="1657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76842</xdr:rowOff>
    </xdr:from>
    <xdr:to>
      <xdr:col>81</xdr:col>
      <xdr:colOff>101600</xdr:colOff>
      <xdr:row>98</xdr:row>
      <xdr:rowOff>6992</xdr:rowOff>
    </xdr:to>
    <xdr:sp macro="" textlink="">
      <xdr:nvSpPr>
        <xdr:cNvPr id="708" name="楕円 707"/>
        <xdr:cNvSpPr/>
      </xdr:nvSpPr>
      <xdr:spPr>
        <a:xfrm>
          <a:off x="15430500" y="167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23519</xdr:rowOff>
    </xdr:from>
    <xdr:ext cx="599010" cy="259045"/>
    <xdr:sp macro="" textlink="">
      <xdr:nvSpPr>
        <xdr:cNvPr id="709" name="テキスト ボックス 708"/>
        <xdr:cNvSpPr txBox="1"/>
      </xdr:nvSpPr>
      <xdr:spPr>
        <a:xfrm>
          <a:off x="15181795" y="1648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81432</xdr:rowOff>
    </xdr:from>
    <xdr:to>
      <xdr:col>76</xdr:col>
      <xdr:colOff>165100</xdr:colOff>
      <xdr:row>98</xdr:row>
      <xdr:rowOff>11582</xdr:rowOff>
    </xdr:to>
    <xdr:sp macro="" textlink="">
      <xdr:nvSpPr>
        <xdr:cNvPr id="710" name="楕円 709"/>
        <xdr:cNvSpPr/>
      </xdr:nvSpPr>
      <xdr:spPr>
        <a:xfrm>
          <a:off x="14541500" y="167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28109</xdr:rowOff>
    </xdr:from>
    <xdr:ext cx="599010" cy="259045"/>
    <xdr:sp macro="" textlink="">
      <xdr:nvSpPr>
        <xdr:cNvPr id="711" name="テキスト ボックス 710"/>
        <xdr:cNvSpPr txBox="1"/>
      </xdr:nvSpPr>
      <xdr:spPr>
        <a:xfrm>
          <a:off x="14292795" y="1648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68154</xdr:rowOff>
    </xdr:from>
    <xdr:to>
      <xdr:col>72</xdr:col>
      <xdr:colOff>38100</xdr:colOff>
      <xdr:row>97</xdr:row>
      <xdr:rowOff>169754</xdr:rowOff>
    </xdr:to>
    <xdr:sp macro="" textlink="">
      <xdr:nvSpPr>
        <xdr:cNvPr id="712" name="楕円 711"/>
        <xdr:cNvSpPr/>
      </xdr:nvSpPr>
      <xdr:spPr>
        <a:xfrm>
          <a:off x="13652500" y="166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14831</xdr:rowOff>
    </xdr:from>
    <xdr:ext cx="599010" cy="259045"/>
    <xdr:sp macro="" textlink="">
      <xdr:nvSpPr>
        <xdr:cNvPr id="713" name="テキスト ボックス 712"/>
        <xdr:cNvSpPr txBox="1"/>
      </xdr:nvSpPr>
      <xdr:spPr>
        <a:xfrm>
          <a:off x="13403795" y="1647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57007</xdr:rowOff>
    </xdr:from>
    <xdr:to>
      <xdr:col>67</xdr:col>
      <xdr:colOff>101600</xdr:colOff>
      <xdr:row>97</xdr:row>
      <xdr:rowOff>158607</xdr:rowOff>
    </xdr:to>
    <xdr:sp macro="" textlink="">
      <xdr:nvSpPr>
        <xdr:cNvPr id="714" name="楕円 713"/>
        <xdr:cNvSpPr/>
      </xdr:nvSpPr>
      <xdr:spPr>
        <a:xfrm>
          <a:off x="12763500" y="166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3684</xdr:rowOff>
    </xdr:from>
    <xdr:ext cx="599010" cy="259045"/>
    <xdr:sp macro="" textlink="">
      <xdr:nvSpPr>
        <xdr:cNvPr id="715" name="テキスト ボックス 714"/>
        <xdr:cNvSpPr txBox="1"/>
      </xdr:nvSpPr>
      <xdr:spPr>
        <a:xfrm>
          <a:off x="12514795" y="164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44450</xdr:rowOff>
    </xdr:to>
    <xdr:cxnSp macro="">
      <xdr:nvCxnSpPr>
        <xdr:cNvPr id="744" name="直線コネクタ 743"/>
        <xdr:cNvCxnSpPr/>
      </xdr:nvCxnSpPr>
      <xdr:spPr>
        <a:xfrm flipV="1">
          <a:off x="21323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63" name="楕円 762"/>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313932" cy="259045"/>
    <xdr:sp macro="" textlink="">
      <xdr:nvSpPr>
        <xdr:cNvPr id="764" name="諸支出金該当値テキスト"/>
        <xdr:cNvSpPr txBox="1"/>
      </xdr:nvSpPr>
      <xdr:spPr>
        <a:xfrm>
          <a:off x="22212300" y="6639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住民一人当たりのコストについて、衛生費では、病院事業特別会計への繰出金が半分以上を占めて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倍多くなっている。商工費では、平成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年度にシェアリングエコノミー拠点等整備事業により町民保養センターの改修を行ったことから、類似団体平均と比較すると突出して</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倍以上大きくなっている。</a:t>
          </a:r>
          <a:r>
            <a:rPr kumimoji="1" lang="ja-JP" altLang="en-US" sz="1100" b="0" i="0" baseline="0">
              <a:solidFill>
                <a:schemeClr val="dk1"/>
              </a:solidFill>
              <a:effectLst/>
              <a:latin typeface="+mn-lt"/>
              <a:ea typeface="+mn-ea"/>
              <a:cs typeface="+mn-cs"/>
            </a:rPr>
            <a:t>土木費では町道補修整備事業及び公営住宅改修関連事業での支出が、令和元年度と比較して</a:t>
          </a:r>
          <a:r>
            <a:rPr kumimoji="1" lang="en-US" altLang="ja-JP" sz="1100" b="0" i="0" baseline="0">
              <a:solidFill>
                <a:schemeClr val="dk1"/>
              </a:solidFill>
              <a:effectLst/>
              <a:latin typeface="+mn-lt"/>
              <a:ea typeface="+mn-ea"/>
              <a:cs typeface="+mn-cs"/>
            </a:rPr>
            <a:t>29,600</a:t>
          </a:r>
          <a:r>
            <a:rPr kumimoji="1" lang="ja-JP" altLang="en-US" sz="1100" b="0" i="0" baseline="0">
              <a:solidFill>
                <a:schemeClr val="dk1"/>
              </a:solidFill>
              <a:effectLst/>
              <a:latin typeface="+mn-lt"/>
              <a:ea typeface="+mn-ea"/>
              <a:cs typeface="+mn-cs"/>
            </a:rPr>
            <a:t>千円増加していることから、</a:t>
          </a:r>
          <a:r>
            <a:rPr kumimoji="1" lang="ja-JP" altLang="ja-JP" sz="1100" b="0" i="0" baseline="0">
              <a:solidFill>
                <a:schemeClr val="dk1"/>
              </a:solidFill>
              <a:effectLst/>
              <a:latin typeface="+mn-lt"/>
              <a:ea typeface="+mn-ea"/>
              <a:cs typeface="+mn-cs"/>
            </a:rPr>
            <a:t>類似団体平均と比較すると約</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倍多くなっている。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大雪等による財源不足で平成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300</a:t>
          </a:r>
          <a:r>
            <a:rPr kumimoji="1" lang="ja-JP" altLang="ja-JP" sz="1100" b="0" i="0" baseline="0">
              <a:solidFill>
                <a:schemeClr val="dk1"/>
              </a:solidFill>
              <a:effectLst/>
              <a:latin typeface="+mn-lt"/>
              <a:ea typeface="+mn-ea"/>
              <a:cs typeface="+mn-cs"/>
            </a:rPr>
            <a:t>百万円、平成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160</a:t>
          </a:r>
          <a:r>
            <a:rPr kumimoji="1" lang="ja-JP" altLang="ja-JP" sz="1100" b="0" i="0" baseline="0">
              <a:solidFill>
                <a:schemeClr val="dk1"/>
              </a:solidFill>
              <a:effectLst/>
              <a:latin typeface="+mn-lt"/>
              <a:ea typeface="+mn-ea"/>
              <a:cs typeface="+mn-cs"/>
            </a:rPr>
            <a:t>百万円の財政調整基金の取崩があったため、実質単年度収支は赤字となった。財政調整基金は、災害等の臨時の財政需要に対応するため、標準財政規模の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割を下回らないよう努める。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各会計とも黒字が維持されており、引き続き経常経費の縮減を図りながら健全な財政運営に努める。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CE18" sqref="CE18:CS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5217798</v>
      </c>
      <c r="BO4" s="426"/>
      <c r="BP4" s="426"/>
      <c r="BQ4" s="426"/>
      <c r="BR4" s="426"/>
      <c r="BS4" s="426"/>
      <c r="BT4" s="426"/>
      <c r="BU4" s="427"/>
      <c r="BV4" s="425">
        <v>4531904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2.6</v>
      </c>
      <c r="CU4" s="610"/>
      <c r="CV4" s="610"/>
      <c r="CW4" s="610"/>
      <c r="CX4" s="610"/>
      <c r="CY4" s="610"/>
      <c r="CZ4" s="610"/>
      <c r="DA4" s="611"/>
      <c r="DB4" s="609">
        <v>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5135488</v>
      </c>
      <c r="BO5" s="431"/>
      <c r="BP5" s="431"/>
      <c r="BQ5" s="431"/>
      <c r="BR5" s="431"/>
      <c r="BS5" s="431"/>
      <c r="BT5" s="431"/>
      <c r="BU5" s="432"/>
      <c r="BV5" s="430">
        <v>4441342</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82.8</v>
      </c>
      <c r="CU5" s="401"/>
      <c r="CV5" s="401"/>
      <c r="CW5" s="401"/>
      <c r="CX5" s="401"/>
      <c r="CY5" s="401"/>
      <c r="CZ5" s="401"/>
      <c r="DA5" s="402"/>
      <c r="DB5" s="400">
        <v>85.7</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82310</v>
      </c>
      <c r="BO6" s="431"/>
      <c r="BP6" s="431"/>
      <c r="BQ6" s="431"/>
      <c r="BR6" s="431"/>
      <c r="BS6" s="431"/>
      <c r="BT6" s="431"/>
      <c r="BU6" s="432"/>
      <c r="BV6" s="430">
        <v>90562</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84.9</v>
      </c>
      <c r="CU6" s="584"/>
      <c r="CV6" s="584"/>
      <c r="CW6" s="584"/>
      <c r="CX6" s="584"/>
      <c r="CY6" s="584"/>
      <c r="CZ6" s="584"/>
      <c r="DA6" s="585"/>
      <c r="DB6" s="583">
        <v>88.1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5371</v>
      </c>
      <c r="BO7" s="431"/>
      <c r="BP7" s="431"/>
      <c r="BQ7" s="431"/>
      <c r="BR7" s="431"/>
      <c r="BS7" s="431"/>
      <c r="BT7" s="431"/>
      <c r="BU7" s="432"/>
      <c r="BV7" s="430">
        <v>2280</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3002751</v>
      </c>
      <c r="CU7" s="431"/>
      <c r="CV7" s="431"/>
      <c r="CW7" s="431"/>
      <c r="CX7" s="431"/>
      <c r="CY7" s="431"/>
      <c r="CZ7" s="431"/>
      <c r="DA7" s="432"/>
      <c r="DB7" s="430">
        <v>2943282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93</v>
      </c>
      <c r="AV8" s="488"/>
      <c r="AW8" s="488"/>
      <c r="AX8" s="488"/>
      <c r="AY8" s="410" t="s">
        <v>107</v>
      </c>
      <c r="AZ8" s="411"/>
      <c r="BA8" s="411"/>
      <c r="BB8" s="411"/>
      <c r="BC8" s="411"/>
      <c r="BD8" s="411"/>
      <c r="BE8" s="411"/>
      <c r="BF8" s="411"/>
      <c r="BG8" s="411"/>
      <c r="BH8" s="411"/>
      <c r="BI8" s="411"/>
      <c r="BJ8" s="411"/>
      <c r="BK8" s="411"/>
      <c r="BL8" s="411"/>
      <c r="BM8" s="412"/>
      <c r="BN8" s="430">
        <v>76939</v>
      </c>
      <c r="BO8" s="431"/>
      <c r="BP8" s="431"/>
      <c r="BQ8" s="431"/>
      <c r="BR8" s="431"/>
      <c r="BS8" s="431"/>
      <c r="BT8" s="431"/>
      <c r="BU8" s="432"/>
      <c r="BV8" s="430">
        <v>88282</v>
      </c>
      <c r="BW8" s="431"/>
      <c r="BX8" s="431"/>
      <c r="BY8" s="431"/>
      <c r="BZ8" s="431"/>
      <c r="CA8" s="431"/>
      <c r="CB8" s="431"/>
      <c r="CC8" s="432"/>
      <c r="CD8" s="439" t="s">
        <v>108</v>
      </c>
      <c r="CE8" s="440"/>
      <c r="CF8" s="440"/>
      <c r="CG8" s="440"/>
      <c r="CH8" s="440"/>
      <c r="CI8" s="440"/>
      <c r="CJ8" s="440"/>
      <c r="CK8" s="440"/>
      <c r="CL8" s="440"/>
      <c r="CM8" s="440"/>
      <c r="CN8" s="440"/>
      <c r="CO8" s="440"/>
      <c r="CP8" s="440"/>
      <c r="CQ8" s="440"/>
      <c r="CR8" s="440"/>
      <c r="CS8" s="441"/>
      <c r="CT8" s="543">
        <v>0.16</v>
      </c>
      <c r="CU8" s="544"/>
      <c r="CV8" s="544"/>
      <c r="CW8" s="544"/>
      <c r="CX8" s="544"/>
      <c r="CY8" s="544"/>
      <c r="CZ8" s="544"/>
      <c r="DA8" s="545"/>
      <c r="DB8" s="543">
        <v>0.15</v>
      </c>
      <c r="DC8" s="544"/>
      <c r="DD8" s="544"/>
      <c r="DE8" s="544"/>
      <c r="DF8" s="544"/>
      <c r="DG8" s="544"/>
      <c r="DH8" s="544"/>
      <c r="DI8" s="545"/>
      <c r="DJ8" s="186"/>
      <c r="DK8" s="186"/>
      <c r="DL8" s="186"/>
      <c r="DM8" s="186"/>
      <c r="DN8" s="186"/>
      <c r="DO8" s="186"/>
    </row>
    <row r="9" spans="1:119" ht="18.75" customHeight="1" thickBot="1" x14ac:dyDescent="0.2">
      <c r="A9" s="187"/>
      <c r="B9" s="572" t="s">
        <v>109</v>
      </c>
      <c r="C9" s="573"/>
      <c r="D9" s="573"/>
      <c r="E9" s="573"/>
      <c r="F9" s="573"/>
      <c r="G9" s="573"/>
      <c r="H9" s="573"/>
      <c r="I9" s="573"/>
      <c r="J9" s="573"/>
      <c r="K9" s="493"/>
      <c r="L9" s="574" t="s">
        <v>110</v>
      </c>
      <c r="M9" s="575"/>
      <c r="N9" s="575"/>
      <c r="O9" s="575"/>
      <c r="P9" s="575"/>
      <c r="Q9" s="576"/>
      <c r="R9" s="577">
        <v>2950</v>
      </c>
      <c r="S9" s="578"/>
      <c r="T9" s="578"/>
      <c r="U9" s="578"/>
      <c r="V9" s="579"/>
      <c r="W9" s="509" t="s">
        <v>111</v>
      </c>
      <c r="X9" s="510"/>
      <c r="Y9" s="510"/>
      <c r="Z9" s="510"/>
      <c r="AA9" s="510"/>
      <c r="AB9" s="510"/>
      <c r="AC9" s="510"/>
      <c r="AD9" s="510"/>
      <c r="AE9" s="510"/>
      <c r="AF9" s="510"/>
      <c r="AG9" s="510"/>
      <c r="AH9" s="510"/>
      <c r="AI9" s="510"/>
      <c r="AJ9" s="510"/>
      <c r="AK9" s="510"/>
      <c r="AL9" s="580"/>
      <c r="AM9" s="499" t="s">
        <v>112</v>
      </c>
      <c r="AN9" s="404"/>
      <c r="AO9" s="404"/>
      <c r="AP9" s="404"/>
      <c r="AQ9" s="404"/>
      <c r="AR9" s="404"/>
      <c r="AS9" s="404"/>
      <c r="AT9" s="405"/>
      <c r="AU9" s="487" t="s">
        <v>93</v>
      </c>
      <c r="AV9" s="488"/>
      <c r="AW9" s="488"/>
      <c r="AX9" s="488"/>
      <c r="AY9" s="410" t="s">
        <v>113</v>
      </c>
      <c r="AZ9" s="411"/>
      <c r="BA9" s="411"/>
      <c r="BB9" s="411"/>
      <c r="BC9" s="411"/>
      <c r="BD9" s="411"/>
      <c r="BE9" s="411"/>
      <c r="BF9" s="411"/>
      <c r="BG9" s="411"/>
      <c r="BH9" s="411"/>
      <c r="BI9" s="411"/>
      <c r="BJ9" s="411"/>
      <c r="BK9" s="411"/>
      <c r="BL9" s="411"/>
      <c r="BM9" s="412"/>
      <c r="BN9" s="430">
        <v>-11343</v>
      </c>
      <c r="BO9" s="431"/>
      <c r="BP9" s="431"/>
      <c r="BQ9" s="431"/>
      <c r="BR9" s="431"/>
      <c r="BS9" s="431"/>
      <c r="BT9" s="431"/>
      <c r="BU9" s="432"/>
      <c r="BV9" s="430">
        <v>-4048</v>
      </c>
      <c r="BW9" s="431"/>
      <c r="BX9" s="431"/>
      <c r="BY9" s="431"/>
      <c r="BZ9" s="431"/>
      <c r="CA9" s="431"/>
      <c r="CB9" s="431"/>
      <c r="CC9" s="432"/>
      <c r="CD9" s="439" t="s">
        <v>114</v>
      </c>
      <c r="CE9" s="440"/>
      <c r="CF9" s="440"/>
      <c r="CG9" s="440"/>
      <c r="CH9" s="440"/>
      <c r="CI9" s="440"/>
      <c r="CJ9" s="440"/>
      <c r="CK9" s="440"/>
      <c r="CL9" s="440"/>
      <c r="CM9" s="440"/>
      <c r="CN9" s="440"/>
      <c r="CO9" s="440"/>
      <c r="CP9" s="440"/>
      <c r="CQ9" s="440"/>
      <c r="CR9" s="440"/>
      <c r="CS9" s="441"/>
      <c r="CT9" s="400">
        <v>13.7</v>
      </c>
      <c r="CU9" s="401"/>
      <c r="CV9" s="401"/>
      <c r="CW9" s="401"/>
      <c r="CX9" s="401"/>
      <c r="CY9" s="401"/>
      <c r="CZ9" s="401"/>
      <c r="DA9" s="402"/>
      <c r="DB9" s="400">
        <v>15.9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115</v>
      </c>
      <c r="M10" s="404"/>
      <c r="N10" s="404"/>
      <c r="O10" s="404"/>
      <c r="P10" s="404"/>
      <c r="Q10" s="405"/>
      <c r="R10" s="406">
        <v>3243</v>
      </c>
      <c r="S10" s="407"/>
      <c r="T10" s="407"/>
      <c r="U10" s="407"/>
      <c r="V10" s="409"/>
      <c r="W10" s="581"/>
      <c r="X10" s="392"/>
      <c r="Y10" s="392"/>
      <c r="Z10" s="392"/>
      <c r="AA10" s="392"/>
      <c r="AB10" s="392"/>
      <c r="AC10" s="392"/>
      <c r="AD10" s="392"/>
      <c r="AE10" s="392"/>
      <c r="AF10" s="392"/>
      <c r="AG10" s="392"/>
      <c r="AH10" s="392"/>
      <c r="AI10" s="392"/>
      <c r="AJ10" s="392"/>
      <c r="AK10" s="392"/>
      <c r="AL10" s="582"/>
      <c r="AM10" s="499" t="s">
        <v>116</v>
      </c>
      <c r="AN10" s="404"/>
      <c r="AO10" s="404"/>
      <c r="AP10" s="404"/>
      <c r="AQ10" s="404"/>
      <c r="AR10" s="404"/>
      <c r="AS10" s="404"/>
      <c r="AT10" s="405"/>
      <c r="AU10" s="487" t="s">
        <v>117</v>
      </c>
      <c r="AV10" s="488"/>
      <c r="AW10" s="488"/>
      <c r="AX10" s="488"/>
      <c r="AY10" s="410" t="s">
        <v>118</v>
      </c>
      <c r="AZ10" s="411"/>
      <c r="BA10" s="411"/>
      <c r="BB10" s="411"/>
      <c r="BC10" s="411"/>
      <c r="BD10" s="411"/>
      <c r="BE10" s="411"/>
      <c r="BF10" s="411"/>
      <c r="BG10" s="411"/>
      <c r="BH10" s="411"/>
      <c r="BI10" s="411"/>
      <c r="BJ10" s="411"/>
      <c r="BK10" s="411"/>
      <c r="BL10" s="411"/>
      <c r="BM10" s="412"/>
      <c r="BN10" s="430">
        <v>7</v>
      </c>
      <c r="BO10" s="431"/>
      <c r="BP10" s="431"/>
      <c r="BQ10" s="431"/>
      <c r="BR10" s="431"/>
      <c r="BS10" s="431"/>
      <c r="BT10" s="431"/>
      <c r="BU10" s="432"/>
      <c r="BV10" s="430">
        <v>40006</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123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2973</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2931</v>
      </c>
      <c r="S13" s="534"/>
      <c r="T13" s="534"/>
      <c r="U13" s="534"/>
      <c r="V13" s="535"/>
      <c r="W13" s="521" t="s">
        <v>138</v>
      </c>
      <c r="X13" s="443"/>
      <c r="Y13" s="443"/>
      <c r="Z13" s="443"/>
      <c r="AA13" s="443"/>
      <c r="AB13" s="444"/>
      <c r="AC13" s="406">
        <v>436</v>
      </c>
      <c r="AD13" s="407"/>
      <c r="AE13" s="407"/>
      <c r="AF13" s="407"/>
      <c r="AG13" s="408"/>
      <c r="AH13" s="406">
        <v>551</v>
      </c>
      <c r="AI13" s="407"/>
      <c r="AJ13" s="407"/>
      <c r="AK13" s="407"/>
      <c r="AL13" s="409"/>
      <c r="AM13" s="499" t="s">
        <v>139</v>
      </c>
      <c r="AN13" s="404"/>
      <c r="AO13" s="404"/>
      <c r="AP13" s="404"/>
      <c r="AQ13" s="404"/>
      <c r="AR13" s="404"/>
      <c r="AS13" s="404"/>
      <c r="AT13" s="405"/>
      <c r="AU13" s="487" t="s">
        <v>117</v>
      </c>
      <c r="AV13" s="488"/>
      <c r="AW13" s="488"/>
      <c r="AX13" s="488"/>
      <c r="AY13" s="410" t="s">
        <v>140</v>
      </c>
      <c r="AZ13" s="411"/>
      <c r="BA13" s="411"/>
      <c r="BB13" s="411"/>
      <c r="BC13" s="411"/>
      <c r="BD13" s="411"/>
      <c r="BE13" s="411"/>
      <c r="BF13" s="411"/>
      <c r="BG13" s="411"/>
      <c r="BH13" s="411"/>
      <c r="BI13" s="411"/>
      <c r="BJ13" s="411"/>
      <c r="BK13" s="411"/>
      <c r="BL13" s="411"/>
      <c r="BM13" s="412"/>
      <c r="BN13" s="430">
        <v>-11336</v>
      </c>
      <c r="BO13" s="431"/>
      <c r="BP13" s="431"/>
      <c r="BQ13" s="431"/>
      <c r="BR13" s="431"/>
      <c r="BS13" s="431"/>
      <c r="BT13" s="431"/>
      <c r="BU13" s="432"/>
      <c r="BV13" s="430">
        <v>35958</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8.3000000000000007</v>
      </c>
      <c r="CU13" s="401"/>
      <c r="CV13" s="401"/>
      <c r="CW13" s="401"/>
      <c r="CX13" s="401"/>
      <c r="CY13" s="401"/>
      <c r="CZ13" s="401"/>
      <c r="DA13" s="402"/>
      <c r="DB13" s="400">
        <v>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3006</v>
      </c>
      <c r="S14" s="534"/>
      <c r="T14" s="534"/>
      <c r="U14" s="534"/>
      <c r="V14" s="535"/>
      <c r="W14" s="536"/>
      <c r="X14" s="446"/>
      <c r="Y14" s="446"/>
      <c r="Z14" s="446"/>
      <c r="AA14" s="446"/>
      <c r="AB14" s="447"/>
      <c r="AC14" s="526">
        <v>24.5</v>
      </c>
      <c r="AD14" s="527"/>
      <c r="AE14" s="527"/>
      <c r="AF14" s="527"/>
      <c r="AG14" s="528"/>
      <c r="AH14" s="526">
        <v>28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21.6</v>
      </c>
      <c r="CU14" s="538"/>
      <c r="CV14" s="538"/>
      <c r="CW14" s="538"/>
      <c r="CX14" s="538"/>
      <c r="CY14" s="538"/>
      <c r="CZ14" s="538"/>
      <c r="DA14" s="539"/>
      <c r="DB14" s="537">
        <v>5.7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2970</v>
      </c>
      <c r="S15" s="534"/>
      <c r="T15" s="534"/>
      <c r="U15" s="534"/>
      <c r="V15" s="535"/>
      <c r="W15" s="521" t="s">
        <v>144</v>
      </c>
      <c r="X15" s="443"/>
      <c r="Y15" s="443"/>
      <c r="Z15" s="443"/>
      <c r="AA15" s="443"/>
      <c r="AB15" s="444"/>
      <c r="AC15" s="406">
        <v>294</v>
      </c>
      <c r="AD15" s="407"/>
      <c r="AE15" s="407"/>
      <c r="AF15" s="407"/>
      <c r="AG15" s="408"/>
      <c r="AH15" s="406">
        <v>296</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459075</v>
      </c>
      <c r="BO15" s="426"/>
      <c r="BP15" s="426"/>
      <c r="BQ15" s="426"/>
      <c r="BR15" s="426"/>
      <c r="BS15" s="426"/>
      <c r="BT15" s="426"/>
      <c r="BU15" s="427"/>
      <c r="BV15" s="425">
        <v>437403</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16.5</v>
      </c>
      <c r="AD16" s="527"/>
      <c r="AE16" s="527"/>
      <c r="AF16" s="527"/>
      <c r="AG16" s="528"/>
      <c r="AH16" s="526">
        <v>15.1</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2827252</v>
      </c>
      <c r="BO16" s="431"/>
      <c r="BP16" s="431"/>
      <c r="BQ16" s="431"/>
      <c r="BR16" s="431"/>
      <c r="BS16" s="431"/>
      <c r="BT16" s="431"/>
      <c r="BU16" s="432"/>
      <c r="BV16" s="430">
        <v>2760577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1050</v>
      </c>
      <c r="AD17" s="407"/>
      <c r="AE17" s="407"/>
      <c r="AF17" s="407"/>
      <c r="AG17" s="408"/>
      <c r="AH17" s="406">
        <v>1118</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557868</v>
      </c>
      <c r="BO17" s="431"/>
      <c r="BP17" s="431"/>
      <c r="BQ17" s="431"/>
      <c r="BR17" s="431"/>
      <c r="BS17" s="431"/>
      <c r="BT17" s="431"/>
      <c r="BU17" s="432"/>
      <c r="BV17" s="430">
        <v>542899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353.56</v>
      </c>
      <c r="M18" s="495"/>
      <c r="N18" s="495"/>
      <c r="O18" s="495"/>
      <c r="P18" s="495"/>
      <c r="Q18" s="495"/>
      <c r="R18" s="496"/>
      <c r="S18" s="496"/>
      <c r="T18" s="496"/>
      <c r="U18" s="496"/>
      <c r="V18" s="497"/>
      <c r="W18" s="511"/>
      <c r="X18" s="512"/>
      <c r="Y18" s="512"/>
      <c r="Z18" s="512"/>
      <c r="AA18" s="512"/>
      <c r="AB18" s="522"/>
      <c r="AC18" s="394">
        <v>59</v>
      </c>
      <c r="AD18" s="395"/>
      <c r="AE18" s="395"/>
      <c r="AF18" s="395"/>
      <c r="AG18" s="498"/>
      <c r="AH18" s="394">
        <v>56.9</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2501970</v>
      </c>
      <c r="BO18" s="431"/>
      <c r="BP18" s="431"/>
      <c r="BQ18" s="431"/>
      <c r="BR18" s="431"/>
      <c r="BS18" s="431"/>
      <c r="BT18" s="431"/>
      <c r="BU18" s="432"/>
      <c r="BV18" s="430">
        <v>2542340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3679994</v>
      </c>
      <c r="BO19" s="431"/>
      <c r="BP19" s="431"/>
      <c r="BQ19" s="431"/>
      <c r="BR19" s="431"/>
      <c r="BS19" s="431"/>
      <c r="BT19" s="431"/>
      <c r="BU19" s="432"/>
      <c r="BV19" s="430">
        <v>3377069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1425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4084508</v>
      </c>
      <c r="BO23" s="431"/>
      <c r="BP23" s="431"/>
      <c r="BQ23" s="431"/>
      <c r="BR23" s="431"/>
      <c r="BS23" s="431"/>
      <c r="BT23" s="431"/>
      <c r="BU23" s="432"/>
      <c r="BV23" s="430">
        <v>4204117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7000</v>
      </c>
      <c r="R24" s="407"/>
      <c r="S24" s="407"/>
      <c r="T24" s="407"/>
      <c r="U24" s="407"/>
      <c r="V24" s="408"/>
      <c r="W24" s="472"/>
      <c r="X24" s="463"/>
      <c r="Y24" s="464"/>
      <c r="Z24" s="403" t="s">
        <v>168</v>
      </c>
      <c r="AA24" s="404"/>
      <c r="AB24" s="404"/>
      <c r="AC24" s="404"/>
      <c r="AD24" s="404"/>
      <c r="AE24" s="404"/>
      <c r="AF24" s="404"/>
      <c r="AG24" s="405"/>
      <c r="AH24" s="406">
        <v>80</v>
      </c>
      <c r="AI24" s="407"/>
      <c r="AJ24" s="407"/>
      <c r="AK24" s="407"/>
      <c r="AL24" s="408"/>
      <c r="AM24" s="406">
        <v>224960</v>
      </c>
      <c r="AN24" s="407"/>
      <c r="AO24" s="407"/>
      <c r="AP24" s="407"/>
      <c r="AQ24" s="407"/>
      <c r="AR24" s="408"/>
      <c r="AS24" s="406">
        <v>2812</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3683276</v>
      </c>
      <c r="BO24" s="431"/>
      <c r="BP24" s="431"/>
      <c r="BQ24" s="431"/>
      <c r="BR24" s="431"/>
      <c r="BS24" s="431"/>
      <c r="BT24" s="431"/>
      <c r="BU24" s="432"/>
      <c r="BV24" s="430">
        <v>3765679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6000</v>
      </c>
      <c r="R25" s="407"/>
      <c r="S25" s="407"/>
      <c r="T25" s="407"/>
      <c r="U25" s="407"/>
      <c r="V25" s="408"/>
      <c r="W25" s="472"/>
      <c r="X25" s="463"/>
      <c r="Y25" s="464"/>
      <c r="Z25" s="403" t="s">
        <v>171</v>
      </c>
      <c r="AA25" s="404"/>
      <c r="AB25" s="404"/>
      <c r="AC25" s="404"/>
      <c r="AD25" s="404"/>
      <c r="AE25" s="404"/>
      <c r="AF25" s="404"/>
      <c r="AG25" s="405"/>
      <c r="AH25" s="406" t="s">
        <v>136</v>
      </c>
      <c r="AI25" s="407"/>
      <c r="AJ25" s="407"/>
      <c r="AK25" s="407"/>
      <c r="AL25" s="408"/>
      <c r="AM25" s="406" t="s">
        <v>136</v>
      </c>
      <c r="AN25" s="407"/>
      <c r="AO25" s="407"/>
      <c r="AP25" s="407"/>
      <c r="AQ25" s="407"/>
      <c r="AR25" s="408"/>
      <c r="AS25" s="406" t="s">
        <v>136</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96509</v>
      </c>
      <c r="BO25" s="426"/>
      <c r="BP25" s="426"/>
      <c r="BQ25" s="426"/>
      <c r="BR25" s="426"/>
      <c r="BS25" s="426"/>
      <c r="BT25" s="426"/>
      <c r="BU25" s="427"/>
      <c r="BV25" s="425">
        <v>49871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5500</v>
      </c>
      <c r="R26" s="407"/>
      <c r="S26" s="407"/>
      <c r="T26" s="407"/>
      <c r="U26" s="407"/>
      <c r="V26" s="408"/>
      <c r="W26" s="472"/>
      <c r="X26" s="463"/>
      <c r="Y26" s="464"/>
      <c r="Z26" s="403" t="s">
        <v>174</v>
      </c>
      <c r="AA26" s="485"/>
      <c r="AB26" s="485"/>
      <c r="AC26" s="485"/>
      <c r="AD26" s="485"/>
      <c r="AE26" s="485"/>
      <c r="AF26" s="485"/>
      <c r="AG26" s="486"/>
      <c r="AH26" s="406" t="s">
        <v>136</v>
      </c>
      <c r="AI26" s="407"/>
      <c r="AJ26" s="407"/>
      <c r="AK26" s="407"/>
      <c r="AL26" s="408"/>
      <c r="AM26" s="406" t="s">
        <v>136</v>
      </c>
      <c r="AN26" s="407"/>
      <c r="AO26" s="407"/>
      <c r="AP26" s="407"/>
      <c r="AQ26" s="407"/>
      <c r="AR26" s="408"/>
      <c r="AS26" s="406" t="s">
        <v>136</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2600</v>
      </c>
      <c r="R27" s="407"/>
      <c r="S27" s="407"/>
      <c r="T27" s="407"/>
      <c r="U27" s="407"/>
      <c r="V27" s="408"/>
      <c r="W27" s="472"/>
      <c r="X27" s="463"/>
      <c r="Y27" s="464"/>
      <c r="Z27" s="403" t="s">
        <v>177</v>
      </c>
      <c r="AA27" s="404"/>
      <c r="AB27" s="404"/>
      <c r="AC27" s="404"/>
      <c r="AD27" s="404"/>
      <c r="AE27" s="404"/>
      <c r="AF27" s="404"/>
      <c r="AG27" s="405"/>
      <c r="AH27" s="406" t="s">
        <v>136</v>
      </c>
      <c r="AI27" s="407"/>
      <c r="AJ27" s="407"/>
      <c r="AK27" s="407"/>
      <c r="AL27" s="408"/>
      <c r="AM27" s="406" t="s">
        <v>136</v>
      </c>
      <c r="AN27" s="407"/>
      <c r="AO27" s="407"/>
      <c r="AP27" s="407"/>
      <c r="AQ27" s="407"/>
      <c r="AR27" s="408"/>
      <c r="AS27" s="406" t="s">
        <v>127</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136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2200</v>
      </c>
      <c r="R28" s="407"/>
      <c r="S28" s="407"/>
      <c r="T28" s="407"/>
      <c r="U28" s="407"/>
      <c r="V28" s="408"/>
      <c r="W28" s="472"/>
      <c r="X28" s="463"/>
      <c r="Y28" s="464"/>
      <c r="Z28" s="403" t="s">
        <v>180</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181</v>
      </c>
      <c r="AZ28" s="414"/>
      <c r="BA28" s="414"/>
      <c r="BB28" s="415"/>
      <c r="BC28" s="422" t="s">
        <v>47</v>
      </c>
      <c r="BD28" s="423"/>
      <c r="BE28" s="423"/>
      <c r="BF28" s="423"/>
      <c r="BG28" s="423"/>
      <c r="BH28" s="423"/>
      <c r="BI28" s="423"/>
      <c r="BJ28" s="423"/>
      <c r="BK28" s="423"/>
      <c r="BL28" s="423"/>
      <c r="BM28" s="424"/>
      <c r="BN28" s="425">
        <v>676975</v>
      </c>
      <c r="BO28" s="426"/>
      <c r="BP28" s="426"/>
      <c r="BQ28" s="426"/>
      <c r="BR28" s="426"/>
      <c r="BS28" s="426"/>
      <c r="BT28" s="426"/>
      <c r="BU28" s="427"/>
      <c r="BV28" s="425">
        <v>676968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7</v>
      </c>
      <c r="M29" s="407"/>
      <c r="N29" s="407"/>
      <c r="O29" s="407"/>
      <c r="P29" s="408"/>
      <c r="Q29" s="406">
        <v>1900</v>
      </c>
      <c r="R29" s="407"/>
      <c r="S29" s="407"/>
      <c r="T29" s="407"/>
      <c r="U29" s="407"/>
      <c r="V29" s="408"/>
      <c r="W29" s="473"/>
      <c r="X29" s="474"/>
      <c r="Y29" s="475"/>
      <c r="Z29" s="403" t="s">
        <v>183</v>
      </c>
      <c r="AA29" s="404"/>
      <c r="AB29" s="404"/>
      <c r="AC29" s="404"/>
      <c r="AD29" s="404"/>
      <c r="AE29" s="404"/>
      <c r="AF29" s="404"/>
      <c r="AG29" s="405"/>
      <c r="AH29" s="406">
        <v>80</v>
      </c>
      <c r="AI29" s="407"/>
      <c r="AJ29" s="407"/>
      <c r="AK29" s="407"/>
      <c r="AL29" s="408"/>
      <c r="AM29" s="406">
        <v>224960</v>
      </c>
      <c r="AN29" s="407"/>
      <c r="AO29" s="407"/>
      <c r="AP29" s="407"/>
      <c r="AQ29" s="407"/>
      <c r="AR29" s="408"/>
      <c r="AS29" s="406">
        <v>2812</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83398</v>
      </c>
      <c r="BO29" s="431"/>
      <c r="BP29" s="431"/>
      <c r="BQ29" s="431"/>
      <c r="BR29" s="431"/>
      <c r="BS29" s="431"/>
      <c r="BT29" s="431"/>
      <c r="BU29" s="432"/>
      <c r="BV29" s="430">
        <v>83397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96.6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1095241</v>
      </c>
      <c r="BO30" s="434"/>
      <c r="BP30" s="434"/>
      <c r="BQ30" s="434"/>
      <c r="BR30" s="434"/>
      <c r="BS30" s="434"/>
      <c r="BT30" s="434"/>
      <c r="BU30" s="435"/>
      <c r="BV30" s="433">
        <v>1046427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192</v>
      </c>
      <c r="V33" s="393"/>
      <c r="W33" s="392" t="s">
        <v>193</v>
      </c>
      <c r="X33" s="392"/>
      <c r="Y33" s="392"/>
      <c r="Z33" s="392"/>
      <c r="AA33" s="392"/>
      <c r="AB33" s="392"/>
      <c r="AC33" s="392"/>
      <c r="AD33" s="392"/>
      <c r="AE33" s="392"/>
      <c r="AF33" s="392"/>
      <c r="AG33" s="392"/>
      <c r="AH33" s="392"/>
      <c r="AI33" s="392"/>
      <c r="AJ33" s="392"/>
      <c r="AK33" s="392"/>
      <c r="AL33" s="216"/>
      <c r="AM33" s="393" t="s">
        <v>192</v>
      </c>
      <c r="AN33" s="393"/>
      <c r="AO33" s="392" t="s">
        <v>193</v>
      </c>
      <c r="AP33" s="392"/>
      <c r="AQ33" s="392"/>
      <c r="AR33" s="392"/>
      <c r="AS33" s="392"/>
      <c r="AT33" s="392"/>
      <c r="AU33" s="392"/>
      <c r="AV33" s="392"/>
      <c r="AW33" s="392"/>
      <c r="AX33" s="392"/>
      <c r="AY33" s="392"/>
      <c r="AZ33" s="392"/>
      <c r="BA33" s="392"/>
      <c r="BB33" s="392"/>
      <c r="BC33" s="392"/>
      <c r="BD33" s="217"/>
      <c r="BE33" s="392" t="s">
        <v>194</v>
      </c>
      <c r="BF33" s="392"/>
      <c r="BG33" s="392" t="s">
        <v>195</v>
      </c>
      <c r="BH33" s="392"/>
      <c r="BI33" s="392"/>
      <c r="BJ33" s="392"/>
      <c r="BK33" s="392"/>
      <c r="BL33" s="392"/>
      <c r="BM33" s="392"/>
      <c r="BN33" s="392"/>
      <c r="BO33" s="392"/>
      <c r="BP33" s="392"/>
      <c r="BQ33" s="392"/>
      <c r="BR33" s="392"/>
      <c r="BS33" s="392"/>
      <c r="BT33" s="392"/>
      <c r="BU33" s="392"/>
      <c r="BV33" s="217"/>
      <c r="BW33" s="393" t="s">
        <v>194</v>
      </c>
      <c r="BX33" s="393"/>
      <c r="BY33" s="392" t="s">
        <v>196</v>
      </c>
      <c r="BZ33" s="392"/>
      <c r="CA33" s="392"/>
      <c r="CB33" s="392"/>
      <c r="CC33" s="392"/>
      <c r="CD33" s="392"/>
      <c r="CE33" s="392"/>
      <c r="CF33" s="392"/>
      <c r="CG33" s="392"/>
      <c r="CH33" s="392"/>
      <c r="CI33" s="392"/>
      <c r="CJ33" s="392"/>
      <c r="CK33" s="392"/>
      <c r="CL33" s="392"/>
      <c r="CM33" s="392"/>
      <c r="CN33" s="216"/>
      <c r="CO33" s="393" t="s">
        <v>192</v>
      </c>
      <c r="CP33" s="393"/>
      <c r="CQ33" s="392" t="s">
        <v>197</v>
      </c>
      <c r="CR33" s="392"/>
      <c r="CS33" s="392"/>
      <c r="CT33" s="392"/>
      <c r="CU33" s="392"/>
      <c r="CV33" s="392"/>
      <c r="CW33" s="392"/>
      <c r="CX33" s="392"/>
      <c r="CY33" s="392"/>
      <c r="CZ33" s="392"/>
      <c r="DA33" s="392"/>
      <c r="DB33" s="392"/>
      <c r="DC33" s="392"/>
      <c r="DD33" s="392"/>
      <c r="DE33" s="392"/>
      <c r="DF33" s="216"/>
      <c r="DG33" s="391" t="s">
        <v>198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国民健康保険病院事業特別会計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北留萌消防組合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西天北五町衛生施設組合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8</v>
      </c>
      <c r="BF36" s="389"/>
      <c r="BG36" s="388" t="str">
        <f>IF('各会計、関係団体の財政状況及び健全化判断比率'!B34="","",'各会計、関係団体の財政状況及び健全化判断比率'!B34)</f>
        <v>町民保養センター事業特別会計</v>
      </c>
      <c r="BH36" s="388"/>
      <c r="BI36" s="388"/>
      <c r="BJ36" s="388"/>
      <c r="BK36" s="388"/>
      <c r="BL36" s="388"/>
      <c r="BM36" s="388"/>
      <c r="BN36" s="388"/>
      <c r="BO36" s="388"/>
      <c r="BP36" s="388"/>
      <c r="BQ36" s="388"/>
      <c r="BR36" s="388"/>
      <c r="BS36" s="388"/>
      <c r="BT36" s="388"/>
      <c r="BU36" s="388"/>
      <c r="BV36" s="214"/>
      <c r="BW36" s="389" t="str">
        <f t="shared" si="2"/>
        <v/>
      </c>
      <c r="BX36" s="389"/>
      <c r="BY36" s="388" t="str">
        <f>IF('各会計、関係団体の財政状況及び健全化判断比率'!B70="","",'各会計、関係団体の財政状況及び健全化判断比率'!B70)</f>
        <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L4ZrHOstXee3iA84DoT4DuXkQtF8XHCMhwM4lPp19EVWeuk5zaPr7PK0w2z+x4glN82Mc56ZFfriMq4dVNrKUw==" saltValue="oL37n2gneDKp5x6WZ2Fr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568</v>
      </c>
      <c r="D34" s="1212"/>
      <c r="E34" s="1213"/>
      <c r="F34" s="32">
        <v>2.4900000000000002</v>
      </c>
      <c r="G34" s="33">
        <v>1.92</v>
      </c>
      <c r="H34" s="33">
        <v>3.12</v>
      </c>
      <c r="I34" s="33">
        <v>2.99</v>
      </c>
      <c r="J34" s="34">
        <v>2.56</v>
      </c>
      <c r="K34" s="22"/>
      <c r="L34" s="22"/>
      <c r="M34" s="22"/>
      <c r="N34" s="22"/>
      <c r="O34" s="22"/>
      <c r="P34" s="22"/>
    </row>
    <row r="35" spans="1:16" ht="39" customHeight="1" x14ac:dyDescent="0.15">
      <c r="A35" s="22"/>
      <c r="B35" s="35"/>
      <c r="C35" s="1206" t="s">
        <v>569</v>
      </c>
      <c r="D35" s="1207"/>
      <c r="E35" s="1208"/>
      <c r="F35" s="36">
        <v>2.1</v>
      </c>
      <c r="G35" s="37">
        <v>1.5</v>
      </c>
      <c r="H35" s="37">
        <v>1.66</v>
      </c>
      <c r="I35" s="37">
        <v>1.69</v>
      </c>
      <c r="J35" s="38">
        <v>1.59</v>
      </c>
      <c r="K35" s="22"/>
      <c r="L35" s="22"/>
      <c r="M35" s="22"/>
      <c r="N35" s="22"/>
      <c r="O35" s="22"/>
      <c r="P35" s="22"/>
    </row>
    <row r="36" spans="1:16" ht="39" customHeight="1" x14ac:dyDescent="0.15">
      <c r="A36" s="22"/>
      <c r="B36" s="35"/>
      <c r="C36" s="1206" t="s">
        <v>570</v>
      </c>
      <c r="D36" s="1207"/>
      <c r="E36" s="1208"/>
      <c r="F36" s="36">
        <v>1.4</v>
      </c>
      <c r="G36" s="37">
        <v>1.65</v>
      </c>
      <c r="H36" s="37">
        <v>1.1200000000000001</v>
      </c>
      <c r="I36" s="37">
        <v>0.81</v>
      </c>
      <c r="J36" s="38">
        <v>0.59</v>
      </c>
      <c r="K36" s="22"/>
      <c r="L36" s="22"/>
      <c r="M36" s="22"/>
      <c r="N36" s="22"/>
      <c r="O36" s="22"/>
      <c r="P36" s="22"/>
    </row>
    <row r="37" spans="1:16" ht="39" customHeight="1" x14ac:dyDescent="0.15">
      <c r="A37" s="22"/>
      <c r="B37" s="35"/>
      <c r="C37" s="1206" t="s">
        <v>571</v>
      </c>
      <c r="D37" s="1207"/>
      <c r="E37" s="1208"/>
      <c r="F37" s="36">
        <v>0.6</v>
      </c>
      <c r="G37" s="37">
        <v>0.38</v>
      </c>
      <c r="H37" s="37">
        <v>0.64</v>
      </c>
      <c r="I37" s="37">
        <v>0.67</v>
      </c>
      <c r="J37" s="38">
        <v>0.35</v>
      </c>
      <c r="K37" s="22"/>
      <c r="L37" s="22"/>
      <c r="M37" s="22"/>
      <c r="N37" s="22"/>
      <c r="O37" s="22"/>
      <c r="P37" s="22"/>
    </row>
    <row r="38" spans="1:16" ht="39" customHeight="1" x14ac:dyDescent="0.15">
      <c r="A38" s="22"/>
      <c r="B38" s="35"/>
      <c r="C38" s="1206" t="s">
        <v>572</v>
      </c>
      <c r="D38" s="1207"/>
      <c r="E38" s="1208"/>
      <c r="F38" s="36">
        <v>0.21</v>
      </c>
      <c r="G38" s="37">
        <v>0.14000000000000001</v>
      </c>
      <c r="H38" s="37">
        <v>0.13</v>
      </c>
      <c r="I38" s="37">
        <v>0.26</v>
      </c>
      <c r="J38" s="38">
        <v>0.19</v>
      </c>
      <c r="K38" s="22"/>
      <c r="L38" s="22"/>
      <c r="M38" s="22"/>
      <c r="N38" s="22"/>
      <c r="O38" s="22"/>
      <c r="P38" s="22"/>
    </row>
    <row r="39" spans="1:16" ht="39" customHeight="1" x14ac:dyDescent="0.15">
      <c r="A39" s="22"/>
      <c r="B39" s="35"/>
      <c r="C39" s="1206" t="s">
        <v>573</v>
      </c>
      <c r="D39" s="1207"/>
      <c r="E39" s="1208"/>
      <c r="F39" s="36">
        <v>0.02</v>
      </c>
      <c r="G39" s="37">
        <v>0.03</v>
      </c>
      <c r="H39" s="37">
        <v>0.06</v>
      </c>
      <c r="I39" s="37">
        <v>0.05</v>
      </c>
      <c r="J39" s="38">
        <v>0.06</v>
      </c>
      <c r="K39" s="22"/>
      <c r="L39" s="22"/>
      <c r="M39" s="22"/>
      <c r="N39" s="22"/>
      <c r="O39" s="22"/>
      <c r="P39" s="22"/>
    </row>
    <row r="40" spans="1:16" ht="39" customHeight="1" x14ac:dyDescent="0.15">
      <c r="A40" s="22"/>
      <c r="B40" s="35"/>
      <c r="C40" s="1206" t="s">
        <v>574</v>
      </c>
      <c r="D40" s="1207"/>
      <c r="E40" s="1208"/>
      <c r="F40" s="36">
        <v>0.03</v>
      </c>
      <c r="G40" s="37">
        <v>0.03</v>
      </c>
      <c r="H40" s="37">
        <v>0.03</v>
      </c>
      <c r="I40" s="37">
        <v>0.03</v>
      </c>
      <c r="J40" s="38">
        <v>0.03</v>
      </c>
      <c r="K40" s="22"/>
      <c r="L40" s="22"/>
      <c r="M40" s="22"/>
      <c r="N40" s="22"/>
      <c r="O40" s="22"/>
      <c r="P40" s="22"/>
    </row>
    <row r="41" spans="1:16" ht="39" customHeight="1" x14ac:dyDescent="0.15">
      <c r="A41" s="22"/>
      <c r="B41" s="35"/>
      <c r="C41" s="1206" t="s">
        <v>575</v>
      </c>
      <c r="D41" s="1207"/>
      <c r="E41" s="1208"/>
      <c r="F41" s="36">
        <v>0</v>
      </c>
      <c r="G41" s="37">
        <v>0</v>
      </c>
      <c r="H41" s="37">
        <v>0</v>
      </c>
      <c r="I41" s="37">
        <v>0.01</v>
      </c>
      <c r="J41" s="38">
        <v>0</v>
      </c>
      <c r="K41" s="22"/>
      <c r="L41" s="22"/>
      <c r="M41" s="22"/>
      <c r="N41" s="22"/>
      <c r="O41" s="22"/>
      <c r="P41" s="22"/>
    </row>
    <row r="42" spans="1:16" ht="39" customHeight="1" x14ac:dyDescent="0.15">
      <c r="A42" s="22"/>
      <c r="B42" s="39"/>
      <c r="C42" s="1206" t="s">
        <v>576</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577</v>
      </c>
      <c r="D43" s="1210"/>
      <c r="E43" s="1211"/>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SY8qL9kAP6TOGfX8zGOO42bSpbwsYSf0hywSJFf/e9pq5eKniwYvPDGcxCNBTzCXzKAMRN+U9i0Hf1g/z1kg==" saltValue="NXx1X1NcBGqAJJTuZKtI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656</v>
      </c>
      <c r="L45" s="60">
        <v>625</v>
      </c>
      <c r="M45" s="60">
        <v>581</v>
      </c>
      <c r="N45" s="60">
        <v>578</v>
      </c>
      <c r="O45" s="61">
        <v>537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15</v>
      </c>
      <c r="F48" s="1216"/>
      <c r="G48" s="1216"/>
      <c r="H48" s="1216"/>
      <c r="I48" s="1216"/>
      <c r="J48" s="1217"/>
      <c r="K48" s="63">
        <v>214</v>
      </c>
      <c r="L48" s="64">
        <v>225</v>
      </c>
      <c r="M48" s="64">
        <v>222</v>
      </c>
      <c r="N48" s="64">
        <v>226</v>
      </c>
      <c r="O48" s="65">
        <v>222</v>
      </c>
      <c r="P48" s="48"/>
      <c r="Q48" s="48"/>
      <c r="R48" s="48"/>
      <c r="S48" s="48"/>
      <c r="T48" s="48"/>
      <c r="U48" s="48"/>
    </row>
    <row r="49" spans="1:21" ht="30.75" customHeight="1" x14ac:dyDescent="0.15">
      <c r="A49" s="48"/>
      <c r="B49" s="1234"/>
      <c r="C49" s="1235"/>
      <c r="D49" s="62"/>
      <c r="E49" s="1216" t="s">
        <v>16</v>
      </c>
      <c r="F49" s="1216"/>
      <c r="G49" s="1216"/>
      <c r="H49" s="1216"/>
      <c r="I49" s="1216"/>
      <c r="J49" s="1217"/>
      <c r="K49" s="63">
        <v>52</v>
      </c>
      <c r="L49" s="64">
        <v>24</v>
      </c>
      <c r="M49" s="64" t="s">
        <v>518</v>
      </c>
      <c r="N49" s="64" t="s">
        <v>518</v>
      </c>
      <c r="O49" s="65" t="s">
        <v>518</v>
      </c>
      <c r="P49" s="48"/>
      <c r="Q49" s="48"/>
      <c r="R49" s="48"/>
      <c r="S49" s="48"/>
      <c r="T49" s="48"/>
      <c r="U49" s="48"/>
    </row>
    <row r="50" spans="1:21" ht="30.75" customHeight="1" x14ac:dyDescent="0.15">
      <c r="A50" s="48"/>
      <c r="B50" s="1234"/>
      <c r="C50" s="1235"/>
      <c r="D50" s="62"/>
      <c r="E50" s="1216" t="s">
        <v>17</v>
      </c>
      <c r="F50" s="1216"/>
      <c r="G50" s="1216"/>
      <c r="H50" s="1216"/>
      <c r="I50" s="1216"/>
      <c r="J50" s="1217"/>
      <c r="K50" s="63">
        <v>10</v>
      </c>
      <c r="L50" s="64">
        <v>8</v>
      </c>
      <c r="M50" s="64">
        <v>7</v>
      </c>
      <c r="N50" s="64">
        <v>6</v>
      </c>
      <c r="O50" s="65">
        <v>12</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697</v>
      </c>
      <c r="L52" s="64">
        <v>641</v>
      </c>
      <c r="M52" s="64">
        <v>599</v>
      </c>
      <c r="N52" s="64">
        <v>608</v>
      </c>
      <c r="O52" s="65">
        <v>581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235</v>
      </c>
      <c r="L53" s="69">
        <v>241</v>
      </c>
      <c r="M53" s="69">
        <v>211</v>
      </c>
      <c r="N53" s="69">
        <v>202</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BU+ZYg/fy2+TtLLdXi6BY/uXiYDVHDH1F6ethufA8py5Xsvcrguc2moEfNZmFBUwZI6g5UcXHtN+yBRlGVeg==" saltValue="d/S/fYE5vAp9QfxzT/y3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2"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4" t="s">
        <v>31</v>
      </c>
      <c r="F41" s="1254"/>
      <c r="G41" s="1254"/>
      <c r="H41" s="1255"/>
      <c r="I41" s="103">
        <v>4418</v>
      </c>
      <c r="J41" s="104">
        <v>4339</v>
      </c>
      <c r="K41" s="104">
        <v>4337</v>
      </c>
      <c r="L41" s="104">
        <v>4204</v>
      </c>
      <c r="M41" s="105">
        <v>4085</v>
      </c>
    </row>
    <row r="42" spans="2:13" ht="27.75" customHeight="1" x14ac:dyDescent="0.15">
      <c r="B42" s="1242"/>
      <c r="C42" s="1243"/>
      <c r="D42" s="106"/>
      <c r="E42" s="1246" t="s">
        <v>32</v>
      </c>
      <c r="F42" s="1246"/>
      <c r="G42" s="1246"/>
      <c r="H42" s="1247"/>
      <c r="I42" s="107" t="s">
        <v>518</v>
      </c>
      <c r="J42" s="108" t="s">
        <v>518</v>
      </c>
      <c r="K42" s="108" t="s">
        <v>518</v>
      </c>
      <c r="L42" s="108" t="s">
        <v>518</v>
      </c>
      <c r="M42" s="109" t="s">
        <v>518</v>
      </c>
    </row>
    <row r="43" spans="2:13" ht="27.75" customHeight="1" x14ac:dyDescent="0.15">
      <c r="B43" s="1242"/>
      <c r="C43" s="1243"/>
      <c r="D43" s="106"/>
      <c r="E43" s="1246" t="s">
        <v>33</v>
      </c>
      <c r="F43" s="1246"/>
      <c r="G43" s="1246"/>
      <c r="H43" s="1247"/>
      <c r="I43" s="107">
        <v>2054</v>
      </c>
      <c r="J43" s="108">
        <v>2186</v>
      </c>
      <c r="K43" s="108">
        <v>2298</v>
      </c>
      <c r="L43" s="108">
        <v>2340</v>
      </c>
      <c r="M43" s="109">
        <v>2056</v>
      </c>
    </row>
    <row r="44" spans="2:13" ht="27.75" customHeight="1" x14ac:dyDescent="0.15">
      <c r="B44" s="1242"/>
      <c r="C44" s="1243"/>
      <c r="D44" s="106"/>
      <c r="E44" s="1246" t="s">
        <v>34</v>
      </c>
      <c r="F44" s="1246"/>
      <c r="G44" s="1246"/>
      <c r="H44" s="1247"/>
      <c r="I44" s="107">
        <v>24</v>
      </c>
      <c r="J44" s="108" t="s">
        <v>518</v>
      </c>
      <c r="K44" s="108" t="s">
        <v>518</v>
      </c>
      <c r="L44" s="108" t="s">
        <v>518</v>
      </c>
      <c r="M44" s="109" t="s">
        <v>518</v>
      </c>
    </row>
    <row r="45" spans="2:13" ht="27.75" customHeight="1" x14ac:dyDescent="0.15">
      <c r="B45" s="1242"/>
      <c r="C45" s="1243"/>
      <c r="D45" s="106"/>
      <c r="E45" s="1246" t="s">
        <v>35</v>
      </c>
      <c r="F45" s="1246"/>
      <c r="G45" s="1246"/>
      <c r="H45" s="1247"/>
      <c r="I45" s="107">
        <v>520</v>
      </c>
      <c r="J45" s="108">
        <v>489</v>
      </c>
      <c r="K45" s="108">
        <v>447</v>
      </c>
      <c r="L45" s="108">
        <v>464</v>
      </c>
      <c r="M45" s="109">
        <v>462</v>
      </c>
    </row>
    <row r="46" spans="2:13" ht="27.75" customHeight="1" x14ac:dyDescent="0.15">
      <c r="B46" s="1242"/>
      <c r="C46" s="1243"/>
      <c r="D46" s="110"/>
      <c r="E46" s="1246" t="s">
        <v>36</v>
      </c>
      <c r="F46" s="1246"/>
      <c r="G46" s="1246"/>
      <c r="H46" s="1247"/>
      <c r="I46" s="107" t="s">
        <v>518</v>
      </c>
      <c r="J46" s="108" t="s">
        <v>518</v>
      </c>
      <c r="K46" s="108" t="s">
        <v>518</v>
      </c>
      <c r="L46" s="108" t="s">
        <v>518</v>
      </c>
      <c r="M46" s="109" t="s">
        <v>518</v>
      </c>
    </row>
    <row r="47" spans="2:13" ht="27.75" customHeight="1" x14ac:dyDescent="0.15">
      <c r="B47" s="1242"/>
      <c r="C47" s="1243"/>
      <c r="D47" s="111"/>
      <c r="E47" s="1256" t="s">
        <v>37</v>
      </c>
      <c r="F47" s="1257"/>
      <c r="G47" s="1257"/>
      <c r="H47" s="1258"/>
      <c r="I47" s="107" t="s">
        <v>518</v>
      </c>
      <c r="J47" s="108" t="s">
        <v>518</v>
      </c>
      <c r="K47" s="108" t="s">
        <v>518</v>
      </c>
      <c r="L47" s="108" t="s">
        <v>518</v>
      </c>
      <c r="M47" s="109" t="s">
        <v>518</v>
      </c>
    </row>
    <row r="48" spans="2:13" ht="27.75" customHeight="1" x14ac:dyDescent="0.15">
      <c r="B48" s="1242"/>
      <c r="C48" s="1243"/>
      <c r="D48" s="106"/>
      <c r="E48" s="1246" t="s">
        <v>38</v>
      </c>
      <c r="F48" s="1246"/>
      <c r="G48" s="1246"/>
      <c r="H48" s="1247"/>
      <c r="I48" s="107" t="s">
        <v>518</v>
      </c>
      <c r="J48" s="108" t="s">
        <v>518</v>
      </c>
      <c r="K48" s="108" t="s">
        <v>518</v>
      </c>
      <c r="L48" s="108" t="s">
        <v>518</v>
      </c>
      <c r="M48" s="109" t="s">
        <v>518</v>
      </c>
    </row>
    <row r="49" spans="2:13" ht="27.75" customHeight="1" x14ac:dyDescent="0.15">
      <c r="B49" s="1244"/>
      <c r="C49" s="1245"/>
      <c r="D49" s="106"/>
      <c r="E49" s="1246" t="s">
        <v>39</v>
      </c>
      <c r="F49" s="1246"/>
      <c r="G49" s="1246"/>
      <c r="H49" s="1247"/>
      <c r="I49" s="107" t="s">
        <v>518</v>
      </c>
      <c r="J49" s="108" t="s">
        <v>518</v>
      </c>
      <c r="K49" s="108" t="s">
        <v>518</v>
      </c>
      <c r="L49" s="108" t="s">
        <v>518</v>
      </c>
      <c r="M49" s="109" t="s">
        <v>518</v>
      </c>
    </row>
    <row r="50" spans="2:13" ht="27.75" customHeight="1" x14ac:dyDescent="0.15">
      <c r="B50" s="1240" t="s">
        <v>40</v>
      </c>
      <c r="C50" s="1241"/>
      <c r="D50" s="112"/>
      <c r="E50" s="1246" t="s">
        <v>41</v>
      </c>
      <c r="F50" s="1246"/>
      <c r="G50" s="1246"/>
      <c r="H50" s="1247"/>
      <c r="I50" s="107">
        <v>1848</v>
      </c>
      <c r="J50" s="108">
        <v>1900</v>
      </c>
      <c r="K50" s="108">
        <v>1995</v>
      </c>
      <c r="L50" s="108">
        <v>2022</v>
      </c>
      <c r="M50" s="109">
        <v>2075</v>
      </c>
    </row>
    <row r="51" spans="2:13" ht="27.75" customHeight="1" x14ac:dyDescent="0.15">
      <c r="B51" s="1242"/>
      <c r="C51" s="1243"/>
      <c r="D51" s="106"/>
      <c r="E51" s="1246" t="s">
        <v>42</v>
      </c>
      <c r="F51" s="1246"/>
      <c r="G51" s="1246"/>
      <c r="H51" s="1247"/>
      <c r="I51" s="107">
        <v>333</v>
      </c>
      <c r="J51" s="108">
        <v>272</v>
      </c>
      <c r="K51" s="108">
        <v>182</v>
      </c>
      <c r="L51" s="108">
        <v>151</v>
      </c>
      <c r="M51" s="109">
        <v>134</v>
      </c>
    </row>
    <row r="52" spans="2:13" ht="27.75" customHeight="1" x14ac:dyDescent="0.15">
      <c r="B52" s="1244"/>
      <c r="C52" s="1245"/>
      <c r="D52" s="106"/>
      <c r="E52" s="1246" t="s">
        <v>43</v>
      </c>
      <c r="F52" s="1246"/>
      <c r="G52" s="1246"/>
      <c r="H52" s="1247"/>
      <c r="I52" s="107">
        <v>4582</v>
      </c>
      <c r="J52" s="108">
        <v>4316</v>
      </c>
      <c r="K52" s="108">
        <v>4829</v>
      </c>
      <c r="L52" s="108">
        <v>4699</v>
      </c>
      <c r="M52" s="109">
        <v>3862</v>
      </c>
    </row>
    <row r="53" spans="2:13" ht="27.75" customHeight="1" thickBot="1" x14ac:dyDescent="0.2">
      <c r="B53" s="1248" t="s">
        <v>21</v>
      </c>
      <c r="C53" s="1249"/>
      <c r="D53" s="113"/>
      <c r="E53" s="1250" t="s">
        <v>44</v>
      </c>
      <c r="F53" s="1250"/>
      <c r="G53" s="1250"/>
      <c r="H53" s="1251"/>
      <c r="I53" s="114">
        <v>253</v>
      </c>
      <c r="J53" s="115">
        <v>526</v>
      </c>
      <c r="K53" s="115">
        <v>76</v>
      </c>
      <c r="L53" s="115">
        <v>137</v>
      </c>
      <c r="M53" s="116">
        <v>531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kVeGzYZ16ZpuXv6UkLwEEvjumZTuavEF41uaAJABWM0yjvnaAn2X8ZXIleocV9VbCaRbLsAVXmk8aAhz54mXA==" saltValue="8bxHHhBuGLIorVs87mJJ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B1"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47</v>
      </c>
      <c r="D55" s="1267"/>
      <c r="E55" s="1268"/>
      <c r="F55" s="128">
        <v>637</v>
      </c>
      <c r="G55" s="128">
        <v>677</v>
      </c>
      <c r="H55" s="129">
        <v>677</v>
      </c>
    </row>
    <row r="56" spans="2:8" ht="52.5" customHeight="1" x14ac:dyDescent="0.15">
      <c r="B56" s="130"/>
      <c r="C56" s="1269" t="s">
        <v>48</v>
      </c>
      <c r="D56" s="1269"/>
      <c r="E56" s="1270"/>
      <c r="F56" s="131">
        <v>83</v>
      </c>
      <c r="G56" s="131">
        <v>83</v>
      </c>
      <c r="H56" s="132">
        <v>83</v>
      </c>
    </row>
    <row r="57" spans="2:8" ht="53.25" customHeight="1" x14ac:dyDescent="0.15">
      <c r="B57" s="130"/>
      <c r="C57" s="1271" t="s">
        <v>49</v>
      </c>
      <c r="D57" s="1271"/>
      <c r="E57" s="1272"/>
      <c r="F57" s="133">
        <v>1020</v>
      </c>
      <c r="G57" s="133">
        <v>1046</v>
      </c>
      <c r="H57" s="134">
        <v>1095</v>
      </c>
    </row>
    <row r="58" spans="2:8" ht="45.75" customHeight="1" x14ac:dyDescent="0.15">
      <c r="B58" s="135"/>
      <c r="C58" s="1259" t="s">
        <v>584</v>
      </c>
      <c r="D58" s="1260"/>
      <c r="E58" s="1261"/>
      <c r="F58" s="136">
        <v>482</v>
      </c>
      <c r="G58" s="136">
        <v>519</v>
      </c>
      <c r="H58" s="137">
        <v>573</v>
      </c>
    </row>
    <row r="59" spans="2:8" ht="45.75" customHeight="1" x14ac:dyDescent="0.15">
      <c r="B59" s="135"/>
      <c r="C59" s="1259" t="s">
        <v>585</v>
      </c>
      <c r="D59" s="1260"/>
      <c r="E59" s="1261"/>
      <c r="F59" s="136">
        <v>225</v>
      </c>
      <c r="G59" s="136">
        <v>226</v>
      </c>
      <c r="H59" s="137">
        <v>228</v>
      </c>
    </row>
    <row r="60" spans="2:8" ht="45.75" customHeight="1" x14ac:dyDescent="0.15">
      <c r="B60" s="135"/>
      <c r="C60" s="1259" t="s">
        <v>586</v>
      </c>
      <c r="D60" s="1260"/>
      <c r="E60" s="1261"/>
      <c r="F60" s="136">
        <v>138</v>
      </c>
      <c r="G60" s="136">
        <v>138</v>
      </c>
      <c r="H60" s="137">
        <v>138</v>
      </c>
    </row>
    <row r="61" spans="2:8" ht="45.75" customHeight="1" x14ac:dyDescent="0.15">
      <c r="B61" s="135"/>
      <c r="C61" s="1259" t="s">
        <v>587</v>
      </c>
      <c r="D61" s="1260"/>
      <c r="E61" s="1261"/>
      <c r="F61" s="136">
        <v>126</v>
      </c>
      <c r="G61" s="136">
        <v>109</v>
      </c>
      <c r="H61" s="137">
        <v>92</v>
      </c>
    </row>
    <row r="62" spans="2:8" ht="45.75" customHeight="1" thickBot="1" x14ac:dyDescent="0.2">
      <c r="B62" s="138"/>
      <c r="C62" s="1262" t="s">
        <v>588</v>
      </c>
      <c r="D62" s="1263"/>
      <c r="E62" s="1264"/>
      <c r="F62" s="139">
        <v>48</v>
      </c>
      <c r="G62" s="139">
        <v>48</v>
      </c>
      <c r="H62" s="140">
        <v>48</v>
      </c>
    </row>
    <row r="63" spans="2:8" ht="52.5" customHeight="1" thickBot="1" x14ac:dyDescent="0.2">
      <c r="B63" s="141"/>
      <c r="C63" s="1265" t="s">
        <v>50</v>
      </c>
      <c r="D63" s="1265"/>
      <c r="E63" s="1266"/>
      <c r="F63" s="142">
        <v>1740</v>
      </c>
      <c r="G63" s="142">
        <v>1807</v>
      </c>
      <c r="H63" s="143">
        <v>1856</v>
      </c>
    </row>
    <row r="64" spans="2:8" ht="15" customHeight="1" x14ac:dyDescent="0.15"/>
  </sheetData>
  <sheetProtection algorithmName="SHA-512" hashValue="g1ut+nfSGYrwuZ/AqhsyIzzQIA+rOfhwkrb4dMtQOaOF0P8Y0rBTxGj3wNqb92zprxfZOKr0dLIAmWQ73I5kkA==" saltValue="irtgBZJUI6TX/16wQb3+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64623</v>
      </c>
      <c r="E3" s="162"/>
      <c r="F3" s="163">
        <v>291945</v>
      </c>
      <c r="G3" s="164"/>
      <c r="H3" s="165"/>
    </row>
    <row r="4" spans="1:8" x14ac:dyDescent="0.15">
      <c r="A4" s="166"/>
      <c r="B4" s="167"/>
      <c r="C4" s="168"/>
      <c r="D4" s="169">
        <v>36765</v>
      </c>
      <c r="E4" s="170"/>
      <c r="F4" s="171">
        <v>127651</v>
      </c>
      <c r="G4" s="172"/>
      <c r="H4" s="173"/>
    </row>
    <row r="5" spans="1:8" x14ac:dyDescent="0.15">
      <c r="A5" s="154" t="s">
        <v>552</v>
      </c>
      <c r="B5" s="159"/>
      <c r="C5" s="160"/>
      <c r="D5" s="161">
        <v>273261</v>
      </c>
      <c r="E5" s="162"/>
      <c r="F5" s="163">
        <v>291173</v>
      </c>
      <c r="G5" s="164"/>
      <c r="H5" s="165"/>
    </row>
    <row r="6" spans="1:8" x14ac:dyDescent="0.15">
      <c r="A6" s="166"/>
      <c r="B6" s="167"/>
      <c r="C6" s="168"/>
      <c r="D6" s="169">
        <v>78496</v>
      </c>
      <c r="E6" s="170"/>
      <c r="F6" s="171">
        <v>119071</v>
      </c>
      <c r="G6" s="172"/>
      <c r="H6" s="173"/>
    </row>
    <row r="7" spans="1:8" x14ac:dyDescent="0.15">
      <c r="A7" s="154" t="s">
        <v>553</v>
      </c>
      <c r="B7" s="159"/>
      <c r="C7" s="160"/>
      <c r="D7" s="161">
        <v>529349</v>
      </c>
      <c r="E7" s="162"/>
      <c r="F7" s="163">
        <v>271581</v>
      </c>
      <c r="G7" s="164"/>
      <c r="H7" s="165"/>
    </row>
    <row r="8" spans="1:8" x14ac:dyDescent="0.15">
      <c r="A8" s="166"/>
      <c r="B8" s="167"/>
      <c r="C8" s="168"/>
      <c r="D8" s="169">
        <v>144610</v>
      </c>
      <c r="E8" s="170"/>
      <c r="F8" s="171">
        <v>117844</v>
      </c>
      <c r="G8" s="172"/>
      <c r="H8" s="173"/>
    </row>
    <row r="9" spans="1:8" x14ac:dyDescent="0.15">
      <c r="A9" s="154" t="s">
        <v>554</v>
      </c>
      <c r="B9" s="159"/>
      <c r="C9" s="160"/>
      <c r="D9" s="161">
        <v>113983</v>
      </c>
      <c r="E9" s="162"/>
      <c r="F9" s="163">
        <v>268375</v>
      </c>
      <c r="G9" s="164"/>
      <c r="H9" s="165"/>
    </row>
    <row r="10" spans="1:8" x14ac:dyDescent="0.15">
      <c r="A10" s="166"/>
      <c r="B10" s="167"/>
      <c r="C10" s="168"/>
      <c r="D10" s="169">
        <v>44796</v>
      </c>
      <c r="E10" s="170"/>
      <c r="F10" s="171">
        <v>119602</v>
      </c>
      <c r="G10" s="172"/>
      <c r="H10" s="173"/>
    </row>
    <row r="11" spans="1:8" x14ac:dyDescent="0.15">
      <c r="A11" s="154" t="s">
        <v>555</v>
      </c>
      <c r="B11" s="159"/>
      <c r="C11" s="160"/>
      <c r="D11" s="161">
        <v>147182</v>
      </c>
      <c r="E11" s="162"/>
      <c r="F11" s="163">
        <v>301035</v>
      </c>
      <c r="G11" s="164"/>
      <c r="H11" s="165"/>
    </row>
    <row r="12" spans="1:8" x14ac:dyDescent="0.15">
      <c r="A12" s="166"/>
      <c r="B12" s="167"/>
      <c r="C12" s="174"/>
      <c r="D12" s="169">
        <v>81558</v>
      </c>
      <c r="E12" s="170"/>
      <c r="F12" s="171">
        <v>154376</v>
      </c>
      <c r="G12" s="172"/>
      <c r="H12" s="173"/>
    </row>
    <row r="13" spans="1:8" x14ac:dyDescent="0.15">
      <c r="A13" s="154"/>
      <c r="B13" s="159"/>
      <c r="C13" s="175"/>
      <c r="D13" s="176">
        <v>225680</v>
      </c>
      <c r="E13" s="177"/>
      <c r="F13" s="178">
        <v>284822</v>
      </c>
      <c r="G13" s="179"/>
      <c r="H13" s="165"/>
    </row>
    <row r="14" spans="1:8" x14ac:dyDescent="0.15">
      <c r="A14" s="166"/>
      <c r="B14" s="167"/>
      <c r="C14" s="168"/>
      <c r="D14" s="169">
        <v>77245</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2.4900000000000002</v>
      </c>
      <c r="C19" s="180">
        <f>ROUND(VALUE(SUBSTITUTE(実質収支比率等に係る経年分析!G$48,"▲","-")),2)</f>
        <v>1.92</v>
      </c>
      <c r="D19" s="180">
        <f>ROUND(VALUE(SUBSTITUTE(実質収支比率等に係る経年分析!H$48,"▲","-")),2)</f>
        <v>3.12</v>
      </c>
      <c r="E19" s="180">
        <f>ROUND(VALUE(SUBSTITUTE(実質収支比率等に係る経年分析!I$48,"▲","-")),2)</f>
        <v>3</v>
      </c>
      <c r="F19" s="180">
        <f>ROUND(VALUE(SUBSTITUTE(実質収支比率等に係る経年分析!J$48,"▲","-")),2)</f>
        <v>2.56</v>
      </c>
    </row>
    <row r="20" spans="1:11" x14ac:dyDescent="0.15">
      <c r="A20" s="180" t="s">
        <v>54</v>
      </c>
      <c r="B20" s="180">
        <f>ROUND(VALUE(SUBSTITUTE(実質収支比率等に係る経年分析!F$47,"▲","-")),2)</f>
        <v>32.46</v>
      </c>
      <c r="C20" s="180">
        <f>ROUND(VALUE(SUBSTITUTE(実質収支比率等に係る経年分析!G$47,"▲","-")),2)</f>
        <v>24.88</v>
      </c>
      <c r="D20" s="180">
        <f>ROUND(VALUE(SUBSTITUTE(実質収支比率等に係る経年分析!H$47,"▲","-")),2)</f>
        <v>21.55</v>
      </c>
      <c r="E20" s="180">
        <f>ROUND(VALUE(SUBSTITUTE(実質収支比率等に係る経年分析!I$47,"▲","-")),2)</f>
        <v>23</v>
      </c>
      <c r="F20" s="180">
        <f>ROUND(VALUE(SUBSTITUTE(実質収支比率等に係る経年分析!J$47,"▲","-")),2)</f>
        <v>22.55</v>
      </c>
    </row>
    <row r="21" spans="1:11" x14ac:dyDescent="0.15">
      <c r="A21" s="180" t="s">
        <v>55</v>
      </c>
      <c r="B21" s="180">
        <f>IF(ISNUMBER(VALUE(SUBSTITUTE(実質収支比率等に係る経年分析!F$49,"▲","-"))),ROUND(VALUE(SUBSTITUTE(実質収支比率等に係る経年分析!F$49,"▲","-")),2),NA())</f>
        <v>0.98</v>
      </c>
      <c r="C21" s="180">
        <f>IF(ISNUMBER(VALUE(SUBSTITUTE(実質収支比率等に係る経年分析!G$49,"▲","-"))),ROUND(VALUE(SUBSTITUTE(実質収支比率等に係る経年分析!G$49,"▲","-")),2),NA())</f>
        <v>-9.5399999999999991</v>
      </c>
      <c r="D21" s="180">
        <f>IF(ISNUMBER(VALUE(SUBSTITUTE(実質収支比率等に係る経年分析!H$49,"▲","-"))),ROUND(VALUE(SUBSTITUTE(実質収支比率等に係る経年分析!H$49,"▲","-")),2),NA())</f>
        <v>-2.88</v>
      </c>
      <c r="E21" s="180">
        <f>IF(ISNUMBER(VALUE(SUBSTITUTE(実質収支比率等に係る経年分析!I$49,"▲","-"))),ROUND(VALUE(SUBSTITUTE(実質収支比率等に係る経年分析!I$49,"▲","-")),2),NA())</f>
        <v>1.22</v>
      </c>
      <c r="F21" s="180">
        <f>IF(ISNUMBER(VALUE(SUBSTITUTE(実質収支比率等に係る経年分析!J$49,"▲","-"))),ROUND(VALUE(SUBSTITUTE(実質収支比率等に係る経年分析!J$49,"▲","-")),2),NA())</f>
        <v>-0.38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町民保養センター事業特別会計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15">
      <c r="A35" s="181" t="str">
        <f>IF(連結実質赤字比率に係る赤字・黒字の構成分析!C$35="",NA(),連結実質赤字比率に係る赤字・黒字の構成分析!C$35)</f>
        <v>国民健康保険病院事業特別会計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2.4900000000000002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697</v>
      </c>
      <c r="E42" s="182"/>
      <c r="F42" s="182"/>
      <c r="G42" s="182">
        <f>'実質公債費比率（分子）の構造'!L$52</f>
        <v>641</v>
      </c>
      <c r="H42" s="182"/>
      <c r="I42" s="182"/>
      <c r="J42" s="182">
        <f>'実質公債費比率（分子）の構造'!M$52</f>
        <v>599</v>
      </c>
      <c r="K42" s="182"/>
      <c r="L42" s="182"/>
      <c r="M42" s="182">
        <f>'実質公債費比率（分子）の構造'!N$52</f>
        <v>608</v>
      </c>
      <c r="N42" s="182"/>
      <c r="O42" s="182"/>
      <c r="P42" s="182">
        <f>'実質公債費比率（分子）の構造'!O$52</f>
        <v>581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10</v>
      </c>
      <c r="C44" s="182"/>
      <c r="D44" s="182"/>
      <c r="E44" s="182">
        <f>'実質公債費比率（分子）の構造'!L$50</f>
        <v>8</v>
      </c>
      <c r="F44" s="182"/>
      <c r="G44" s="182"/>
      <c r="H44" s="182">
        <f>'実質公債費比率（分子）の構造'!M$50</f>
        <v>7</v>
      </c>
      <c r="I44" s="182"/>
      <c r="J44" s="182"/>
      <c r="K44" s="182">
        <f>'実質公債費比率（分子）の構造'!N$50</f>
        <v>6</v>
      </c>
      <c r="L44" s="182"/>
      <c r="M44" s="182"/>
      <c r="N44" s="182">
        <f>'実質公債費比率（分子）の構造'!O$50</f>
        <v>12</v>
      </c>
      <c r="O44" s="182"/>
      <c r="P44" s="182"/>
    </row>
    <row r="45" spans="1:16" x14ac:dyDescent="0.15">
      <c r="A45" s="182" t="s">
        <v>65</v>
      </c>
      <c r="B45" s="182">
        <f>'実質公債費比率（分子）の構造'!K$49</f>
        <v>52</v>
      </c>
      <c r="C45" s="182"/>
      <c r="D45" s="182"/>
      <c r="E45" s="182">
        <f>'実質公債費比率（分子）の構造'!L$49</f>
        <v>24</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214</v>
      </c>
      <c r="C46" s="182"/>
      <c r="D46" s="182"/>
      <c r="E46" s="182">
        <f>'実質公債費比率（分子）の構造'!L$48</f>
        <v>225</v>
      </c>
      <c r="F46" s="182"/>
      <c r="G46" s="182"/>
      <c r="H46" s="182">
        <f>'実質公債費比率（分子）の構造'!M$48</f>
        <v>222</v>
      </c>
      <c r="I46" s="182"/>
      <c r="J46" s="182"/>
      <c r="K46" s="182">
        <f>'実質公債費比率（分子）の構造'!N$48</f>
        <v>226</v>
      </c>
      <c r="L46" s="182"/>
      <c r="M46" s="182"/>
      <c r="N46" s="182">
        <f>'実質公債費比率（分子）の構造'!O$48</f>
        <v>222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656</v>
      </c>
      <c r="C49" s="182"/>
      <c r="D49" s="182"/>
      <c r="E49" s="182">
        <f>'実質公債費比率（分子）の構造'!L$45</f>
        <v>625</v>
      </c>
      <c r="F49" s="182"/>
      <c r="G49" s="182"/>
      <c r="H49" s="182">
        <f>'実質公債費比率（分子）の構造'!M$45</f>
        <v>581</v>
      </c>
      <c r="I49" s="182"/>
      <c r="J49" s="182"/>
      <c r="K49" s="182">
        <f>'実質公債費比率（分子）の構造'!N$45</f>
        <v>578</v>
      </c>
      <c r="L49" s="182"/>
      <c r="M49" s="182"/>
      <c r="N49" s="182">
        <f>'実質公債費比率（分子）の構造'!O$45</f>
        <v>537</v>
      </c>
      <c r="O49" s="182"/>
      <c r="P49" s="182"/>
    </row>
    <row r="50" spans="1:16" x14ac:dyDescent="0.15">
      <c r="A50" s="182" t="s">
        <v>70</v>
      </c>
      <c r="B50" s="182" t="e">
        <f>NA()</f>
        <v>#N/A</v>
      </c>
      <c r="C50" s="182">
        <f>IF(ISNUMBER('実質公債費比率（分子）の構造'!K$53),'実質公債費比率（分子）の構造'!K$53,NA())</f>
        <v>235</v>
      </c>
      <c r="D50" s="182" t="e">
        <f>NA()</f>
        <v>#N/A</v>
      </c>
      <c r="E50" s="182" t="e">
        <f>NA()</f>
        <v>#N/A</v>
      </c>
      <c r="F50" s="182">
        <f>IF(ISNUMBER('実質公債費比率（分子）の構造'!L$53),'実質公債費比率（分子）の構造'!L$53,NA())</f>
        <v>241</v>
      </c>
      <c r="G50" s="182" t="e">
        <f>NA()</f>
        <v>#N/A</v>
      </c>
      <c r="H50" s="182" t="e">
        <f>NA()</f>
        <v>#N/A</v>
      </c>
      <c r="I50" s="182">
        <f>IF(ISNUMBER('実質公債費比率（分子）の構造'!M$53),'実質公債費比率（分子）の構造'!M$53,NA())</f>
        <v>211</v>
      </c>
      <c r="J50" s="182" t="e">
        <f>NA()</f>
        <v>#N/A</v>
      </c>
      <c r="K50" s="182" t="e">
        <f>NA()</f>
        <v>#N/A</v>
      </c>
      <c r="L50" s="182">
        <f>IF(ISNUMBER('実質公債費比率（分子）の構造'!N$53),'実質公債費比率（分子）の構造'!N$53,NA())</f>
        <v>202</v>
      </c>
      <c r="M50" s="182" t="e">
        <f>NA()</f>
        <v>#N/A</v>
      </c>
      <c r="N50" s="182" t="e">
        <f>NA()</f>
        <v>#N/A</v>
      </c>
      <c r="O50" s="182">
        <f>IF(ISNUMBER('実質公債費比率（分子）の構造'!O$53),'実質公債費比率（分子）の構造'!O$53,NA())</f>
        <v>190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4582</v>
      </c>
      <c r="E56" s="181"/>
      <c r="F56" s="181"/>
      <c r="G56" s="181">
        <f>'将来負担比率（分子）の構造'!J$52</f>
        <v>4316</v>
      </c>
      <c r="H56" s="181"/>
      <c r="I56" s="181"/>
      <c r="J56" s="181">
        <f>'将来負担比率（分子）の構造'!K$52</f>
        <v>4829</v>
      </c>
      <c r="K56" s="181"/>
      <c r="L56" s="181"/>
      <c r="M56" s="181">
        <f>'将来負担比率（分子）の構造'!L$52</f>
        <v>4699</v>
      </c>
      <c r="N56" s="181"/>
      <c r="O56" s="181"/>
      <c r="P56" s="181">
        <f>'将来負担比率（分子）の構造'!M$52</f>
        <v>3862</v>
      </c>
    </row>
    <row r="57" spans="1:16" x14ac:dyDescent="0.15">
      <c r="A57" s="181" t="s">
        <v>42</v>
      </c>
      <c r="B57" s="181"/>
      <c r="C57" s="181"/>
      <c r="D57" s="181">
        <f>'将来負担比率（分子）の構造'!I$51</f>
        <v>333</v>
      </c>
      <c r="E57" s="181"/>
      <c r="F57" s="181"/>
      <c r="G57" s="181">
        <f>'将来負担比率（分子）の構造'!J$51</f>
        <v>272</v>
      </c>
      <c r="H57" s="181"/>
      <c r="I57" s="181"/>
      <c r="J57" s="181">
        <f>'将来負担比率（分子）の構造'!K$51</f>
        <v>182</v>
      </c>
      <c r="K57" s="181"/>
      <c r="L57" s="181"/>
      <c r="M57" s="181">
        <f>'将来負担比率（分子）の構造'!L$51</f>
        <v>151</v>
      </c>
      <c r="N57" s="181"/>
      <c r="O57" s="181"/>
      <c r="P57" s="181">
        <f>'将来負担比率（分子）の構造'!M$51</f>
        <v>134</v>
      </c>
    </row>
    <row r="58" spans="1:16" x14ac:dyDescent="0.15">
      <c r="A58" s="181" t="s">
        <v>41</v>
      </c>
      <c r="B58" s="181"/>
      <c r="C58" s="181"/>
      <c r="D58" s="181">
        <f>'将来負担比率（分子）の構造'!I$50</f>
        <v>1848</v>
      </c>
      <c r="E58" s="181"/>
      <c r="F58" s="181"/>
      <c r="G58" s="181">
        <f>'将来負担比率（分子）の構造'!J$50</f>
        <v>1900</v>
      </c>
      <c r="H58" s="181"/>
      <c r="I58" s="181"/>
      <c r="J58" s="181">
        <f>'将来負担比率（分子）の構造'!K$50</f>
        <v>1995</v>
      </c>
      <c r="K58" s="181"/>
      <c r="L58" s="181"/>
      <c r="M58" s="181">
        <f>'将来負担比率（分子）の構造'!L$50</f>
        <v>2022</v>
      </c>
      <c r="N58" s="181"/>
      <c r="O58" s="181"/>
      <c r="P58" s="181">
        <f>'将来負担比率（分子）の構造'!M$50</f>
        <v>2075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520</v>
      </c>
      <c r="C62" s="181"/>
      <c r="D62" s="181"/>
      <c r="E62" s="181">
        <f>'将来負担比率（分子）の構造'!J$45</f>
        <v>489</v>
      </c>
      <c r="F62" s="181"/>
      <c r="G62" s="181"/>
      <c r="H62" s="181">
        <f>'将来負担比率（分子）の構造'!K$45</f>
        <v>447</v>
      </c>
      <c r="I62" s="181"/>
      <c r="J62" s="181"/>
      <c r="K62" s="181">
        <f>'将来負担比率（分子）の構造'!L$45</f>
        <v>464</v>
      </c>
      <c r="L62" s="181"/>
      <c r="M62" s="181"/>
      <c r="N62" s="181">
        <f>'将来負担比率（分子）の構造'!M$45</f>
        <v>462</v>
      </c>
      <c r="O62" s="181"/>
      <c r="P62" s="181"/>
    </row>
    <row r="63" spans="1:16" x14ac:dyDescent="0.15">
      <c r="A63" s="181" t="s">
        <v>34</v>
      </c>
      <c r="B63" s="181">
        <f>'将来負担比率（分子）の構造'!I$44</f>
        <v>24</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2054</v>
      </c>
      <c r="C64" s="181"/>
      <c r="D64" s="181"/>
      <c r="E64" s="181">
        <f>'将来負担比率（分子）の構造'!J$43</f>
        <v>2186</v>
      </c>
      <c r="F64" s="181"/>
      <c r="G64" s="181"/>
      <c r="H64" s="181">
        <f>'将来負担比率（分子）の構造'!K$43</f>
        <v>2298</v>
      </c>
      <c r="I64" s="181"/>
      <c r="J64" s="181"/>
      <c r="K64" s="181">
        <f>'将来負担比率（分子）の構造'!L$43</f>
        <v>2340</v>
      </c>
      <c r="L64" s="181"/>
      <c r="M64" s="181"/>
      <c r="N64" s="181">
        <f>'将来負担比率（分子）の構造'!M$43</f>
        <v>2056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4418</v>
      </c>
      <c r="C66" s="181"/>
      <c r="D66" s="181"/>
      <c r="E66" s="181">
        <f>'将来負担比率（分子）の構造'!J$41</f>
        <v>4339</v>
      </c>
      <c r="F66" s="181"/>
      <c r="G66" s="181"/>
      <c r="H66" s="181">
        <f>'将来負担比率（分子）の構造'!K$41</f>
        <v>4337</v>
      </c>
      <c r="I66" s="181"/>
      <c r="J66" s="181"/>
      <c r="K66" s="181">
        <f>'将来負担比率（分子）の構造'!L$41</f>
        <v>4204</v>
      </c>
      <c r="L66" s="181"/>
      <c r="M66" s="181"/>
      <c r="N66" s="181">
        <f>'将来負担比率（分子）の構造'!M$41</f>
        <v>4085</v>
      </c>
      <c r="O66" s="181"/>
      <c r="P66" s="181"/>
    </row>
    <row r="67" spans="1:16" x14ac:dyDescent="0.15">
      <c r="A67" s="181" t="s">
        <v>74</v>
      </c>
      <c r="B67" s="181" t="e">
        <f>NA()</f>
        <v>#N/A</v>
      </c>
      <c r="C67" s="181">
        <f>IF(ISNUMBER('将来負担比率（分子）の構造'!I$53), IF('将来負担比率（分子）の構造'!I$53 &lt; 0, 0, '将来負担比率（分子）の構造'!I$53), NA())</f>
        <v>253</v>
      </c>
      <c r="D67" s="181" t="e">
        <f>NA()</f>
        <v>#N/A</v>
      </c>
      <c r="E67" s="181" t="e">
        <f>NA()</f>
        <v>#N/A</v>
      </c>
      <c r="F67" s="181">
        <f>IF(ISNUMBER('将来負担比率（分子）の構造'!J$53), IF('将来負担比率（分子）の構造'!J$53 &lt; 0, 0, '将来負担比率（分子）の構造'!J$53), NA())</f>
        <v>526</v>
      </c>
      <c r="G67" s="181" t="e">
        <f>NA()</f>
        <v>#N/A</v>
      </c>
      <c r="H67" s="181" t="e">
        <f>NA()</f>
        <v>#N/A</v>
      </c>
      <c r="I67" s="181">
        <f>IF(ISNUMBER('将来負担比率（分子）の構造'!K$53), IF('将来負担比率（分子）の構造'!K$53 &lt; 0, 0, '将来負担比率（分子）の構造'!K$53), NA())</f>
        <v>76</v>
      </c>
      <c r="J67" s="181" t="e">
        <f>NA()</f>
        <v>#N/A</v>
      </c>
      <c r="K67" s="181" t="e">
        <f>NA()</f>
        <v>#N/A</v>
      </c>
      <c r="L67" s="181">
        <f>IF(ISNUMBER('将来負担比率（分子）の構造'!L$53), IF('将来負担比率（分子）の構造'!L$53 &lt; 0, 0, '将来負担比率（分子）の構造'!L$53), NA())</f>
        <v>137</v>
      </c>
      <c r="M67" s="181" t="e">
        <f>NA()</f>
        <v>#N/A</v>
      </c>
      <c r="N67" s="181" t="e">
        <f>NA()</f>
        <v>#N/A</v>
      </c>
      <c r="O67" s="181">
        <f>IF(ISNUMBER('将来負担比率（分子）の構造'!M$53), IF('将来負担比率（分子）の構造'!M$53 &lt; 0, 0, '将来負担比率（分子）の構造'!M$53), NA())</f>
        <v>531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637</v>
      </c>
      <c r="C72" s="185">
        <f>基金残高に係る経年分析!G55</f>
        <v>677</v>
      </c>
      <c r="D72" s="185">
        <f>基金残高に係る経年分析!H55</f>
        <v>677</v>
      </c>
    </row>
    <row r="73" spans="1:16" x14ac:dyDescent="0.15">
      <c r="A73" s="184" t="s">
        <v>77</v>
      </c>
      <c r="B73" s="185">
        <f>基金残高に係る経年分析!F56</f>
        <v>83</v>
      </c>
      <c r="C73" s="185">
        <f>基金残高に係る経年分析!G56</f>
        <v>83</v>
      </c>
      <c r="D73" s="185">
        <f>基金残高に係る経年分析!H56</f>
        <v>83</v>
      </c>
    </row>
    <row r="74" spans="1:16" x14ac:dyDescent="0.15">
      <c r="A74" s="184" t="s">
        <v>78</v>
      </c>
      <c r="B74" s="185">
        <f>基金残高に係る経年分析!F57</f>
        <v>1020</v>
      </c>
      <c r="C74" s="185">
        <f>基金残高に係る経年分析!G57</f>
        <v>1046</v>
      </c>
      <c r="D74" s="185">
        <f>基金残高に係る経年分析!H57</f>
        <v>1095</v>
      </c>
    </row>
  </sheetData>
  <sheetProtection algorithmName="SHA-512" hashValue="ZseUrtprdVbAL25+3fU68rYxR6oVTwRDJnEmb0Rx+7zgm8QwxQZxEx5VbEFz/bgqN7uYonQEDitMu0wIfJEa+A==" saltValue="tlBEXt6k4hL9W4VQX9Tl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207</v>
      </c>
      <c r="DI1" s="762"/>
      <c r="DJ1" s="762"/>
      <c r="DK1" s="762"/>
      <c r="DL1" s="762"/>
      <c r="DM1" s="762"/>
      <c r="DN1" s="763"/>
      <c r="DO1" s="226"/>
      <c r="DP1" s="761" t="s">
        <v>208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213</v>
      </c>
      <c r="S4" s="704"/>
      <c r="T4" s="704"/>
      <c r="U4" s="704"/>
      <c r="V4" s="704"/>
      <c r="W4" s="704"/>
      <c r="X4" s="704"/>
      <c r="Y4" s="705"/>
      <c r="Z4" s="703" t="s">
        <v>214</v>
      </c>
      <c r="AA4" s="704"/>
      <c r="AB4" s="704"/>
      <c r="AC4" s="705"/>
      <c r="AD4" s="703" t="s">
        <v>215</v>
      </c>
      <c r="AE4" s="704"/>
      <c r="AF4" s="704"/>
      <c r="AG4" s="704"/>
      <c r="AH4" s="704"/>
      <c r="AI4" s="704"/>
      <c r="AJ4" s="704"/>
      <c r="AK4" s="705"/>
      <c r="AL4" s="703" t="s">
        <v>214</v>
      </c>
      <c r="AM4" s="704"/>
      <c r="AN4" s="704"/>
      <c r="AO4" s="705"/>
      <c r="AP4" s="764" t="s">
        <v>216</v>
      </c>
      <c r="AQ4" s="764"/>
      <c r="AR4" s="764"/>
      <c r="AS4" s="764"/>
      <c r="AT4" s="764"/>
      <c r="AU4" s="764"/>
      <c r="AV4" s="764"/>
      <c r="AW4" s="764"/>
      <c r="AX4" s="764"/>
      <c r="AY4" s="764"/>
      <c r="AZ4" s="764"/>
      <c r="BA4" s="764"/>
      <c r="BB4" s="764"/>
      <c r="BC4" s="764"/>
      <c r="BD4" s="764"/>
      <c r="BE4" s="764"/>
      <c r="BF4" s="764"/>
      <c r="BG4" s="764" t="s">
        <v>217</v>
      </c>
      <c r="BH4" s="764"/>
      <c r="BI4" s="764"/>
      <c r="BJ4" s="764"/>
      <c r="BK4" s="764"/>
      <c r="BL4" s="764"/>
      <c r="BM4" s="764"/>
      <c r="BN4" s="764"/>
      <c r="BO4" s="764" t="s">
        <v>214</v>
      </c>
      <c r="BP4" s="764"/>
      <c r="BQ4" s="764"/>
      <c r="BR4" s="764"/>
      <c r="BS4" s="764" t="s">
        <v>218</v>
      </c>
      <c r="BT4" s="764"/>
      <c r="BU4" s="764"/>
      <c r="BV4" s="764"/>
      <c r="BW4" s="764"/>
      <c r="BX4" s="764"/>
      <c r="BY4" s="764"/>
      <c r="BZ4" s="764"/>
      <c r="CA4" s="764"/>
      <c r="CB4" s="764"/>
      <c r="CD4" s="746" t="s">
        <v>219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220</v>
      </c>
      <c r="C5" s="711"/>
      <c r="D5" s="711"/>
      <c r="E5" s="711"/>
      <c r="F5" s="711"/>
      <c r="G5" s="711"/>
      <c r="H5" s="711"/>
      <c r="I5" s="711"/>
      <c r="J5" s="711"/>
      <c r="K5" s="711"/>
      <c r="L5" s="711"/>
      <c r="M5" s="711"/>
      <c r="N5" s="711"/>
      <c r="O5" s="711"/>
      <c r="P5" s="711"/>
      <c r="Q5" s="712"/>
      <c r="R5" s="697">
        <v>380565</v>
      </c>
      <c r="S5" s="698"/>
      <c r="T5" s="698"/>
      <c r="U5" s="698"/>
      <c r="V5" s="698"/>
      <c r="W5" s="698"/>
      <c r="X5" s="698"/>
      <c r="Y5" s="741"/>
      <c r="Z5" s="759">
        <v>7.3</v>
      </c>
      <c r="AA5" s="759"/>
      <c r="AB5" s="759"/>
      <c r="AC5" s="759"/>
      <c r="AD5" s="760">
        <v>380565</v>
      </c>
      <c r="AE5" s="760"/>
      <c r="AF5" s="760"/>
      <c r="AG5" s="760"/>
      <c r="AH5" s="760"/>
      <c r="AI5" s="760"/>
      <c r="AJ5" s="760"/>
      <c r="AK5" s="760"/>
      <c r="AL5" s="742">
        <v>12.9</v>
      </c>
      <c r="AM5" s="715"/>
      <c r="AN5" s="715"/>
      <c r="AO5" s="743"/>
      <c r="AP5" s="710" t="s">
        <v>221</v>
      </c>
      <c r="AQ5" s="711"/>
      <c r="AR5" s="711"/>
      <c r="AS5" s="711"/>
      <c r="AT5" s="711"/>
      <c r="AU5" s="711"/>
      <c r="AV5" s="711"/>
      <c r="AW5" s="711"/>
      <c r="AX5" s="711"/>
      <c r="AY5" s="711"/>
      <c r="AZ5" s="711"/>
      <c r="BA5" s="711"/>
      <c r="BB5" s="711"/>
      <c r="BC5" s="711"/>
      <c r="BD5" s="711"/>
      <c r="BE5" s="711"/>
      <c r="BF5" s="712"/>
      <c r="BG5" s="642">
        <v>380565</v>
      </c>
      <c r="BH5" s="643"/>
      <c r="BI5" s="643"/>
      <c r="BJ5" s="643"/>
      <c r="BK5" s="643"/>
      <c r="BL5" s="643"/>
      <c r="BM5" s="643"/>
      <c r="BN5" s="644"/>
      <c r="BO5" s="675">
        <v>100</v>
      </c>
      <c r="BP5" s="675"/>
      <c r="BQ5" s="675"/>
      <c r="BR5" s="675"/>
      <c r="BS5" s="676">
        <v>2091</v>
      </c>
      <c r="BT5" s="676"/>
      <c r="BU5" s="676"/>
      <c r="BV5" s="676"/>
      <c r="BW5" s="676"/>
      <c r="BX5" s="676"/>
      <c r="BY5" s="676"/>
      <c r="BZ5" s="676"/>
      <c r="CA5" s="676"/>
      <c r="CB5" s="730"/>
      <c r="CD5" s="746" t="s">
        <v>216</v>
      </c>
      <c r="CE5" s="747"/>
      <c r="CF5" s="747"/>
      <c r="CG5" s="747"/>
      <c r="CH5" s="747"/>
      <c r="CI5" s="747"/>
      <c r="CJ5" s="747"/>
      <c r="CK5" s="747"/>
      <c r="CL5" s="747"/>
      <c r="CM5" s="747"/>
      <c r="CN5" s="747"/>
      <c r="CO5" s="747"/>
      <c r="CP5" s="747"/>
      <c r="CQ5" s="748"/>
      <c r="CR5" s="746" t="s">
        <v>222</v>
      </c>
      <c r="CS5" s="747"/>
      <c r="CT5" s="747"/>
      <c r="CU5" s="747"/>
      <c r="CV5" s="747"/>
      <c r="CW5" s="747"/>
      <c r="CX5" s="747"/>
      <c r="CY5" s="748"/>
      <c r="CZ5" s="746" t="s">
        <v>214</v>
      </c>
      <c r="DA5" s="747"/>
      <c r="DB5" s="747"/>
      <c r="DC5" s="748"/>
      <c r="DD5" s="746" t="s">
        <v>223</v>
      </c>
      <c r="DE5" s="747"/>
      <c r="DF5" s="747"/>
      <c r="DG5" s="747"/>
      <c r="DH5" s="747"/>
      <c r="DI5" s="747"/>
      <c r="DJ5" s="747"/>
      <c r="DK5" s="747"/>
      <c r="DL5" s="747"/>
      <c r="DM5" s="747"/>
      <c r="DN5" s="747"/>
      <c r="DO5" s="747"/>
      <c r="DP5" s="748"/>
      <c r="DQ5" s="746" t="s">
        <v>224</v>
      </c>
      <c r="DR5" s="747"/>
      <c r="DS5" s="747"/>
      <c r="DT5" s="747"/>
      <c r="DU5" s="747"/>
      <c r="DV5" s="747"/>
      <c r="DW5" s="747"/>
      <c r="DX5" s="747"/>
      <c r="DY5" s="747"/>
      <c r="DZ5" s="747"/>
      <c r="EA5" s="747"/>
      <c r="EB5" s="747"/>
      <c r="EC5" s="748"/>
    </row>
    <row r="6" spans="2:143" ht="11.25" customHeight="1" x14ac:dyDescent="0.15">
      <c r="B6" s="639" t="s">
        <v>225</v>
      </c>
      <c r="C6" s="640"/>
      <c r="D6" s="640"/>
      <c r="E6" s="640"/>
      <c r="F6" s="640"/>
      <c r="G6" s="640"/>
      <c r="H6" s="640"/>
      <c r="I6" s="640"/>
      <c r="J6" s="640"/>
      <c r="K6" s="640"/>
      <c r="L6" s="640"/>
      <c r="M6" s="640"/>
      <c r="N6" s="640"/>
      <c r="O6" s="640"/>
      <c r="P6" s="640"/>
      <c r="Q6" s="641"/>
      <c r="R6" s="642">
        <v>89552</v>
      </c>
      <c r="S6" s="643"/>
      <c r="T6" s="643"/>
      <c r="U6" s="643"/>
      <c r="V6" s="643"/>
      <c r="W6" s="643"/>
      <c r="X6" s="643"/>
      <c r="Y6" s="644"/>
      <c r="Z6" s="675">
        <v>1.7</v>
      </c>
      <c r="AA6" s="675"/>
      <c r="AB6" s="675"/>
      <c r="AC6" s="675"/>
      <c r="AD6" s="676">
        <v>89552</v>
      </c>
      <c r="AE6" s="676"/>
      <c r="AF6" s="676"/>
      <c r="AG6" s="676"/>
      <c r="AH6" s="676"/>
      <c r="AI6" s="676"/>
      <c r="AJ6" s="676"/>
      <c r="AK6" s="676"/>
      <c r="AL6" s="645">
        <v>3</v>
      </c>
      <c r="AM6" s="646"/>
      <c r="AN6" s="646"/>
      <c r="AO6" s="677"/>
      <c r="AP6" s="639" t="s">
        <v>226</v>
      </c>
      <c r="AQ6" s="640"/>
      <c r="AR6" s="640"/>
      <c r="AS6" s="640"/>
      <c r="AT6" s="640"/>
      <c r="AU6" s="640"/>
      <c r="AV6" s="640"/>
      <c r="AW6" s="640"/>
      <c r="AX6" s="640"/>
      <c r="AY6" s="640"/>
      <c r="AZ6" s="640"/>
      <c r="BA6" s="640"/>
      <c r="BB6" s="640"/>
      <c r="BC6" s="640"/>
      <c r="BD6" s="640"/>
      <c r="BE6" s="640"/>
      <c r="BF6" s="641"/>
      <c r="BG6" s="642">
        <v>380565</v>
      </c>
      <c r="BH6" s="643"/>
      <c r="BI6" s="643"/>
      <c r="BJ6" s="643"/>
      <c r="BK6" s="643"/>
      <c r="BL6" s="643"/>
      <c r="BM6" s="643"/>
      <c r="BN6" s="644"/>
      <c r="BO6" s="675">
        <v>100</v>
      </c>
      <c r="BP6" s="675"/>
      <c r="BQ6" s="675"/>
      <c r="BR6" s="675"/>
      <c r="BS6" s="676">
        <v>2091</v>
      </c>
      <c r="BT6" s="676"/>
      <c r="BU6" s="676"/>
      <c r="BV6" s="676"/>
      <c r="BW6" s="676"/>
      <c r="BX6" s="676"/>
      <c r="BY6" s="676"/>
      <c r="BZ6" s="676"/>
      <c r="CA6" s="676"/>
      <c r="CB6" s="730"/>
      <c r="CD6" s="700" t="s">
        <v>227</v>
      </c>
      <c r="CE6" s="701"/>
      <c r="CF6" s="701"/>
      <c r="CG6" s="701"/>
      <c r="CH6" s="701"/>
      <c r="CI6" s="701"/>
      <c r="CJ6" s="701"/>
      <c r="CK6" s="701"/>
      <c r="CL6" s="701"/>
      <c r="CM6" s="701"/>
      <c r="CN6" s="701"/>
      <c r="CO6" s="701"/>
      <c r="CP6" s="701"/>
      <c r="CQ6" s="702"/>
      <c r="CR6" s="642">
        <v>66495</v>
      </c>
      <c r="CS6" s="643"/>
      <c r="CT6" s="643"/>
      <c r="CU6" s="643"/>
      <c r="CV6" s="643"/>
      <c r="CW6" s="643"/>
      <c r="CX6" s="643"/>
      <c r="CY6" s="644"/>
      <c r="CZ6" s="742">
        <v>1.3</v>
      </c>
      <c r="DA6" s="715"/>
      <c r="DB6" s="715"/>
      <c r="DC6" s="745"/>
      <c r="DD6" s="648" t="s">
        <v>228</v>
      </c>
      <c r="DE6" s="643"/>
      <c r="DF6" s="643"/>
      <c r="DG6" s="643"/>
      <c r="DH6" s="643"/>
      <c r="DI6" s="643"/>
      <c r="DJ6" s="643"/>
      <c r="DK6" s="643"/>
      <c r="DL6" s="643"/>
      <c r="DM6" s="643"/>
      <c r="DN6" s="643"/>
      <c r="DO6" s="643"/>
      <c r="DP6" s="644"/>
      <c r="DQ6" s="648">
        <v>66307</v>
      </c>
      <c r="DR6" s="643"/>
      <c r="DS6" s="643"/>
      <c r="DT6" s="643"/>
      <c r="DU6" s="643"/>
      <c r="DV6" s="643"/>
      <c r="DW6" s="643"/>
      <c r="DX6" s="643"/>
      <c r="DY6" s="643"/>
      <c r="DZ6" s="643"/>
      <c r="EA6" s="643"/>
      <c r="EB6" s="643"/>
      <c r="EC6" s="689"/>
    </row>
    <row r="7" spans="2:143" ht="11.25" customHeight="1" x14ac:dyDescent="0.15">
      <c r="B7" s="639" t="s">
        <v>229</v>
      </c>
      <c r="C7" s="640"/>
      <c r="D7" s="640"/>
      <c r="E7" s="640"/>
      <c r="F7" s="640"/>
      <c r="G7" s="640"/>
      <c r="H7" s="640"/>
      <c r="I7" s="640"/>
      <c r="J7" s="640"/>
      <c r="K7" s="640"/>
      <c r="L7" s="640"/>
      <c r="M7" s="640"/>
      <c r="N7" s="640"/>
      <c r="O7" s="640"/>
      <c r="P7" s="640"/>
      <c r="Q7" s="641"/>
      <c r="R7" s="642">
        <v>381</v>
      </c>
      <c r="S7" s="643"/>
      <c r="T7" s="643"/>
      <c r="U7" s="643"/>
      <c r="V7" s="643"/>
      <c r="W7" s="643"/>
      <c r="X7" s="643"/>
      <c r="Y7" s="644"/>
      <c r="Z7" s="675">
        <v>0</v>
      </c>
      <c r="AA7" s="675"/>
      <c r="AB7" s="675"/>
      <c r="AC7" s="675"/>
      <c r="AD7" s="676">
        <v>381</v>
      </c>
      <c r="AE7" s="676"/>
      <c r="AF7" s="676"/>
      <c r="AG7" s="676"/>
      <c r="AH7" s="676"/>
      <c r="AI7" s="676"/>
      <c r="AJ7" s="676"/>
      <c r="AK7" s="676"/>
      <c r="AL7" s="645">
        <v>0</v>
      </c>
      <c r="AM7" s="646"/>
      <c r="AN7" s="646"/>
      <c r="AO7" s="677"/>
      <c r="AP7" s="639" t="s">
        <v>230</v>
      </c>
      <c r="AQ7" s="640"/>
      <c r="AR7" s="640"/>
      <c r="AS7" s="640"/>
      <c r="AT7" s="640"/>
      <c r="AU7" s="640"/>
      <c r="AV7" s="640"/>
      <c r="AW7" s="640"/>
      <c r="AX7" s="640"/>
      <c r="AY7" s="640"/>
      <c r="AZ7" s="640"/>
      <c r="BA7" s="640"/>
      <c r="BB7" s="640"/>
      <c r="BC7" s="640"/>
      <c r="BD7" s="640"/>
      <c r="BE7" s="640"/>
      <c r="BF7" s="641"/>
      <c r="BG7" s="642">
        <v>198672</v>
      </c>
      <c r="BH7" s="643"/>
      <c r="BI7" s="643"/>
      <c r="BJ7" s="643"/>
      <c r="BK7" s="643"/>
      <c r="BL7" s="643"/>
      <c r="BM7" s="643"/>
      <c r="BN7" s="644"/>
      <c r="BO7" s="675">
        <v>52.2</v>
      </c>
      <c r="BP7" s="675"/>
      <c r="BQ7" s="675"/>
      <c r="BR7" s="675"/>
      <c r="BS7" s="676">
        <v>2091</v>
      </c>
      <c r="BT7" s="676"/>
      <c r="BU7" s="676"/>
      <c r="BV7" s="676"/>
      <c r="BW7" s="676"/>
      <c r="BX7" s="676"/>
      <c r="BY7" s="676"/>
      <c r="BZ7" s="676"/>
      <c r="CA7" s="676"/>
      <c r="CB7" s="730"/>
      <c r="CD7" s="681" t="s">
        <v>231</v>
      </c>
      <c r="CE7" s="682"/>
      <c r="CF7" s="682"/>
      <c r="CG7" s="682"/>
      <c r="CH7" s="682"/>
      <c r="CI7" s="682"/>
      <c r="CJ7" s="682"/>
      <c r="CK7" s="682"/>
      <c r="CL7" s="682"/>
      <c r="CM7" s="682"/>
      <c r="CN7" s="682"/>
      <c r="CO7" s="682"/>
      <c r="CP7" s="682"/>
      <c r="CQ7" s="683"/>
      <c r="CR7" s="642">
        <v>970174</v>
      </c>
      <c r="CS7" s="643"/>
      <c r="CT7" s="643"/>
      <c r="CU7" s="643"/>
      <c r="CV7" s="643"/>
      <c r="CW7" s="643"/>
      <c r="CX7" s="643"/>
      <c r="CY7" s="644"/>
      <c r="CZ7" s="675">
        <v>18.899999999999999</v>
      </c>
      <c r="DA7" s="675"/>
      <c r="DB7" s="675"/>
      <c r="DC7" s="675"/>
      <c r="DD7" s="648">
        <v>65384</v>
      </c>
      <c r="DE7" s="643"/>
      <c r="DF7" s="643"/>
      <c r="DG7" s="643"/>
      <c r="DH7" s="643"/>
      <c r="DI7" s="643"/>
      <c r="DJ7" s="643"/>
      <c r="DK7" s="643"/>
      <c r="DL7" s="643"/>
      <c r="DM7" s="643"/>
      <c r="DN7" s="643"/>
      <c r="DO7" s="643"/>
      <c r="DP7" s="644"/>
      <c r="DQ7" s="648">
        <v>493235</v>
      </c>
      <c r="DR7" s="643"/>
      <c r="DS7" s="643"/>
      <c r="DT7" s="643"/>
      <c r="DU7" s="643"/>
      <c r="DV7" s="643"/>
      <c r="DW7" s="643"/>
      <c r="DX7" s="643"/>
      <c r="DY7" s="643"/>
      <c r="DZ7" s="643"/>
      <c r="EA7" s="643"/>
      <c r="EB7" s="643"/>
      <c r="EC7" s="689"/>
    </row>
    <row r="8" spans="2:143" ht="11.25" customHeight="1" x14ac:dyDescent="0.15">
      <c r="B8" s="639" t="s">
        <v>232</v>
      </c>
      <c r="C8" s="640"/>
      <c r="D8" s="640"/>
      <c r="E8" s="640"/>
      <c r="F8" s="640"/>
      <c r="G8" s="640"/>
      <c r="H8" s="640"/>
      <c r="I8" s="640"/>
      <c r="J8" s="640"/>
      <c r="K8" s="640"/>
      <c r="L8" s="640"/>
      <c r="M8" s="640"/>
      <c r="N8" s="640"/>
      <c r="O8" s="640"/>
      <c r="P8" s="640"/>
      <c r="Q8" s="641"/>
      <c r="R8" s="642">
        <v>931</v>
      </c>
      <c r="S8" s="643"/>
      <c r="T8" s="643"/>
      <c r="U8" s="643"/>
      <c r="V8" s="643"/>
      <c r="W8" s="643"/>
      <c r="X8" s="643"/>
      <c r="Y8" s="644"/>
      <c r="Z8" s="675">
        <v>0</v>
      </c>
      <c r="AA8" s="675"/>
      <c r="AB8" s="675"/>
      <c r="AC8" s="675"/>
      <c r="AD8" s="676">
        <v>931</v>
      </c>
      <c r="AE8" s="676"/>
      <c r="AF8" s="676"/>
      <c r="AG8" s="676"/>
      <c r="AH8" s="676"/>
      <c r="AI8" s="676"/>
      <c r="AJ8" s="676"/>
      <c r="AK8" s="676"/>
      <c r="AL8" s="645">
        <v>0</v>
      </c>
      <c r="AM8" s="646"/>
      <c r="AN8" s="646"/>
      <c r="AO8" s="677"/>
      <c r="AP8" s="639" t="s">
        <v>233</v>
      </c>
      <c r="AQ8" s="640"/>
      <c r="AR8" s="640"/>
      <c r="AS8" s="640"/>
      <c r="AT8" s="640"/>
      <c r="AU8" s="640"/>
      <c r="AV8" s="640"/>
      <c r="AW8" s="640"/>
      <c r="AX8" s="640"/>
      <c r="AY8" s="640"/>
      <c r="AZ8" s="640"/>
      <c r="BA8" s="640"/>
      <c r="BB8" s="640"/>
      <c r="BC8" s="640"/>
      <c r="BD8" s="640"/>
      <c r="BE8" s="640"/>
      <c r="BF8" s="641"/>
      <c r="BG8" s="642">
        <v>5741</v>
      </c>
      <c r="BH8" s="643"/>
      <c r="BI8" s="643"/>
      <c r="BJ8" s="643"/>
      <c r="BK8" s="643"/>
      <c r="BL8" s="643"/>
      <c r="BM8" s="643"/>
      <c r="BN8" s="644"/>
      <c r="BO8" s="675">
        <v>1.5</v>
      </c>
      <c r="BP8" s="675"/>
      <c r="BQ8" s="675"/>
      <c r="BR8" s="675"/>
      <c r="BS8" s="648" t="s">
        <v>234</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777966</v>
      </c>
      <c r="CS8" s="643"/>
      <c r="CT8" s="643"/>
      <c r="CU8" s="643"/>
      <c r="CV8" s="643"/>
      <c r="CW8" s="643"/>
      <c r="CX8" s="643"/>
      <c r="CY8" s="644"/>
      <c r="CZ8" s="675">
        <v>15.1</v>
      </c>
      <c r="DA8" s="675"/>
      <c r="DB8" s="675"/>
      <c r="DC8" s="675"/>
      <c r="DD8" s="648">
        <v>24735</v>
      </c>
      <c r="DE8" s="643"/>
      <c r="DF8" s="643"/>
      <c r="DG8" s="643"/>
      <c r="DH8" s="643"/>
      <c r="DI8" s="643"/>
      <c r="DJ8" s="643"/>
      <c r="DK8" s="643"/>
      <c r="DL8" s="643"/>
      <c r="DM8" s="643"/>
      <c r="DN8" s="643"/>
      <c r="DO8" s="643"/>
      <c r="DP8" s="644"/>
      <c r="DQ8" s="648">
        <v>481374</v>
      </c>
      <c r="DR8" s="643"/>
      <c r="DS8" s="643"/>
      <c r="DT8" s="643"/>
      <c r="DU8" s="643"/>
      <c r="DV8" s="643"/>
      <c r="DW8" s="643"/>
      <c r="DX8" s="643"/>
      <c r="DY8" s="643"/>
      <c r="DZ8" s="643"/>
      <c r="EA8" s="643"/>
      <c r="EB8" s="643"/>
      <c r="EC8" s="689"/>
    </row>
    <row r="9" spans="2:143" ht="11.25" customHeight="1" x14ac:dyDescent="0.15">
      <c r="B9" s="639" t="s">
        <v>236</v>
      </c>
      <c r="C9" s="640"/>
      <c r="D9" s="640"/>
      <c r="E9" s="640"/>
      <c r="F9" s="640"/>
      <c r="G9" s="640"/>
      <c r="H9" s="640"/>
      <c r="I9" s="640"/>
      <c r="J9" s="640"/>
      <c r="K9" s="640"/>
      <c r="L9" s="640"/>
      <c r="M9" s="640"/>
      <c r="N9" s="640"/>
      <c r="O9" s="640"/>
      <c r="P9" s="640"/>
      <c r="Q9" s="641"/>
      <c r="R9" s="642">
        <v>1145</v>
      </c>
      <c r="S9" s="643"/>
      <c r="T9" s="643"/>
      <c r="U9" s="643"/>
      <c r="V9" s="643"/>
      <c r="W9" s="643"/>
      <c r="X9" s="643"/>
      <c r="Y9" s="644"/>
      <c r="Z9" s="675">
        <v>0</v>
      </c>
      <c r="AA9" s="675"/>
      <c r="AB9" s="675"/>
      <c r="AC9" s="675"/>
      <c r="AD9" s="676">
        <v>1145</v>
      </c>
      <c r="AE9" s="676"/>
      <c r="AF9" s="676"/>
      <c r="AG9" s="676"/>
      <c r="AH9" s="676"/>
      <c r="AI9" s="676"/>
      <c r="AJ9" s="676"/>
      <c r="AK9" s="676"/>
      <c r="AL9" s="645">
        <v>0</v>
      </c>
      <c r="AM9" s="646"/>
      <c r="AN9" s="646"/>
      <c r="AO9" s="677"/>
      <c r="AP9" s="639" t="s">
        <v>237</v>
      </c>
      <c r="AQ9" s="640"/>
      <c r="AR9" s="640"/>
      <c r="AS9" s="640"/>
      <c r="AT9" s="640"/>
      <c r="AU9" s="640"/>
      <c r="AV9" s="640"/>
      <c r="AW9" s="640"/>
      <c r="AX9" s="640"/>
      <c r="AY9" s="640"/>
      <c r="AZ9" s="640"/>
      <c r="BA9" s="640"/>
      <c r="BB9" s="640"/>
      <c r="BC9" s="640"/>
      <c r="BD9" s="640"/>
      <c r="BE9" s="640"/>
      <c r="BF9" s="641"/>
      <c r="BG9" s="642">
        <v>171649</v>
      </c>
      <c r="BH9" s="643"/>
      <c r="BI9" s="643"/>
      <c r="BJ9" s="643"/>
      <c r="BK9" s="643"/>
      <c r="BL9" s="643"/>
      <c r="BM9" s="643"/>
      <c r="BN9" s="644"/>
      <c r="BO9" s="675">
        <v>45.1</v>
      </c>
      <c r="BP9" s="675"/>
      <c r="BQ9" s="675"/>
      <c r="BR9" s="675"/>
      <c r="BS9" s="648" t="s">
        <v>136</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693211</v>
      </c>
      <c r="CS9" s="643"/>
      <c r="CT9" s="643"/>
      <c r="CU9" s="643"/>
      <c r="CV9" s="643"/>
      <c r="CW9" s="643"/>
      <c r="CX9" s="643"/>
      <c r="CY9" s="644"/>
      <c r="CZ9" s="675">
        <v>13.5</v>
      </c>
      <c r="DA9" s="675"/>
      <c r="DB9" s="675"/>
      <c r="DC9" s="675"/>
      <c r="DD9" s="648">
        <v>1000</v>
      </c>
      <c r="DE9" s="643"/>
      <c r="DF9" s="643"/>
      <c r="DG9" s="643"/>
      <c r="DH9" s="643"/>
      <c r="DI9" s="643"/>
      <c r="DJ9" s="643"/>
      <c r="DK9" s="643"/>
      <c r="DL9" s="643"/>
      <c r="DM9" s="643"/>
      <c r="DN9" s="643"/>
      <c r="DO9" s="643"/>
      <c r="DP9" s="644"/>
      <c r="DQ9" s="648">
        <v>609534</v>
      </c>
      <c r="DR9" s="643"/>
      <c r="DS9" s="643"/>
      <c r="DT9" s="643"/>
      <c r="DU9" s="643"/>
      <c r="DV9" s="643"/>
      <c r="DW9" s="643"/>
      <c r="DX9" s="643"/>
      <c r="DY9" s="643"/>
      <c r="DZ9" s="643"/>
      <c r="EA9" s="643"/>
      <c r="EB9" s="643"/>
      <c r="EC9" s="689"/>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228</v>
      </c>
      <c r="S10" s="643"/>
      <c r="T10" s="643"/>
      <c r="U10" s="643"/>
      <c r="V10" s="643"/>
      <c r="W10" s="643"/>
      <c r="X10" s="643"/>
      <c r="Y10" s="644"/>
      <c r="Z10" s="675" t="s">
        <v>228</v>
      </c>
      <c r="AA10" s="675"/>
      <c r="AB10" s="675"/>
      <c r="AC10" s="675"/>
      <c r="AD10" s="676" t="s">
        <v>228</v>
      </c>
      <c r="AE10" s="676"/>
      <c r="AF10" s="676"/>
      <c r="AG10" s="676"/>
      <c r="AH10" s="676"/>
      <c r="AI10" s="676"/>
      <c r="AJ10" s="676"/>
      <c r="AK10" s="676"/>
      <c r="AL10" s="645" t="s">
        <v>228</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11932</v>
      </c>
      <c r="BH10" s="643"/>
      <c r="BI10" s="643"/>
      <c r="BJ10" s="643"/>
      <c r="BK10" s="643"/>
      <c r="BL10" s="643"/>
      <c r="BM10" s="643"/>
      <c r="BN10" s="644"/>
      <c r="BO10" s="675">
        <v>3.1</v>
      </c>
      <c r="BP10" s="675"/>
      <c r="BQ10" s="675"/>
      <c r="BR10" s="675"/>
      <c r="BS10" s="648" t="s">
        <v>241</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v>2139</v>
      </c>
      <c r="CS10" s="643"/>
      <c r="CT10" s="643"/>
      <c r="CU10" s="643"/>
      <c r="CV10" s="643"/>
      <c r="CW10" s="643"/>
      <c r="CX10" s="643"/>
      <c r="CY10" s="644"/>
      <c r="CZ10" s="675">
        <v>0</v>
      </c>
      <c r="DA10" s="675"/>
      <c r="DB10" s="675"/>
      <c r="DC10" s="675"/>
      <c r="DD10" s="648" t="s">
        <v>136</v>
      </c>
      <c r="DE10" s="643"/>
      <c r="DF10" s="643"/>
      <c r="DG10" s="643"/>
      <c r="DH10" s="643"/>
      <c r="DI10" s="643"/>
      <c r="DJ10" s="643"/>
      <c r="DK10" s="643"/>
      <c r="DL10" s="643"/>
      <c r="DM10" s="643"/>
      <c r="DN10" s="643"/>
      <c r="DO10" s="643"/>
      <c r="DP10" s="644"/>
      <c r="DQ10" s="648">
        <v>2139</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73452</v>
      </c>
      <c r="S11" s="643"/>
      <c r="T11" s="643"/>
      <c r="U11" s="643"/>
      <c r="V11" s="643"/>
      <c r="W11" s="643"/>
      <c r="X11" s="643"/>
      <c r="Y11" s="644"/>
      <c r="Z11" s="645">
        <v>1.4</v>
      </c>
      <c r="AA11" s="646"/>
      <c r="AB11" s="646"/>
      <c r="AC11" s="647"/>
      <c r="AD11" s="648">
        <v>73452</v>
      </c>
      <c r="AE11" s="643"/>
      <c r="AF11" s="643"/>
      <c r="AG11" s="643"/>
      <c r="AH11" s="643"/>
      <c r="AI11" s="643"/>
      <c r="AJ11" s="643"/>
      <c r="AK11" s="644"/>
      <c r="AL11" s="645">
        <v>2.5</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9350</v>
      </c>
      <c r="BH11" s="643"/>
      <c r="BI11" s="643"/>
      <c r="BJ11" s="643"/>
      <c r="BK11" s="643"/>
      <c r="BL11" s="643"/>
      <c r="BM11" s="643"/>
      <c r="BN11" s="644"/>
      <c r="BO11" s="675">
        <v>2.5</v>
      </c>
      <c r="BP11" s="675"/>
      <c r="BQ11" s="675"/>
      <c r="BR11" s="675"/>
      <c r="BS11" s="648">
        <v>2091</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418447</v>
      </c>
      <c r="CS11" s="643"/>
      <c r="CT11" s="643"/>
      <c r="CU11" s="643"/>
      <c r="CV11" s="643"/>
      <c r="CW11" s="643"/>
      <c r="CX11" s="643"/>
      <c r="CY11" s="644"/>
      <c r="CZ11" s="675">
        <v>8.1</v>
      </c>
      <c r="DA11" s="675"/>
      <c r="DB11" s="675"/>
      <c r="DC11" s="675"/>
      <c r="DD11" s="648">
        <v>83308</v>
      </c>
      <c r="DE11" s="643"/>
      <c r="DF11" s="643"/>
      <c r="DG11" s="643"/>
      <c r="DH11" s="643"/>
      <c r="DI11" s="643"/>
      <c r="DJ11" s="643"/>
      <c r="DK11" s="643"/>
      <c r="DL11" s="643"/>
      <c r="DM11" s="643"/>
      <c r="DN11" s="643"/>
      <c r="DO11" s="643"/>
      <c r="DP11" s="644"/>
      <c r="DQ11" s="648">
        <v>242362</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t="s">
        <v>228</v>
      </c>
      <c r="S12" s="643"/>
      <c r="T12" s="643"/>
      <c r="U12" s="643"/>
      <c r="V12" s="643"/>
      <c r="W12" s="643"/>
      <c r="X12" s="643"/>
      <c r="Y12" s="644"/>
      <c r="Z12" s="675" t="s">
        <v>228</v>
      </c>
      <c r="AA12" s="675"/>
      <c r="AB12" s="675"/>
      <c r="AC12" s="675"/>
      <c r="AD12" s="676" t="s">
        <v>234</v>
      </c>
      <c r="AE12" s="676"/>
      <c r="AF12" s="676"/>
      <c r="AG12" s="676"/>
      <c r="AH12" s="676"/>
      <c r="AI12" s="676"/>
      <c r="AJ12" s="676"/>
      <c r="AK12" s="676"/>
      <c r="AL12" s="645" t="s">
        <v>228</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141732</v>
      </c>
      <c r="BH12" s="643"/>
      <c r="BI12" s="643"/>
      <c r="BJ12" s="643"/>
      <c r="BK12" s="643"/>
      <c r="BL12" s="643"/>
      <c r="BM12" s="643"/>
      <c r="BN12" s="644"/>
      <c r="BO12" s="675">
        <v>37.200000000000003</v>
      </c>
      <c r="BP12" s="675"/>
      <c r="BQ12" s="675"/>
      <c r="BR12" s="675"/>
      <c r="BS12" s="648" t="s">
        <v>228</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347494</v>
      </c>
      <c r="CS12" s="643"/>
      <c r="CT12" s="643"/>
      <c r="CU12" s="643"/>
      <c r="CV12" s="643"/>
      <c r="CW12" s="643"/>
      <c r="CX12" s="643"/>
      <c r="CY12" s="644"/>
      <c r="CZ12" s="675">
        <v>6.8</v>
      </c>
      <c r="DA12" s="675"/>
      <c r="DB12" s="675"/>
      <c r="DC12" s="675"/>
      <c r="DD12" s="648" t="s">
        <v>136</v>
      </c>
      <c r="DE12" s="643"/>
      <c r="DF12" s="643"/>
      <c r="DG12" s="643"/>
      <c r="DH12" s="643"/>
      <c r="DI12" s="643"/>
      <c r="DJ12" s="643"/>
      <c r="DK12" s="643"/>
      <c r="DL12" s="643"/>
      <c r="DM12" s="643"/>
      <c r="DN12" s="643"/>
      <c r="DO12" s="643"/>
      <c r="DP12" s="644"/>
      <c r="DQ12" s="648">
        <v>228681</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241</v>
      </c>
      <c r="AA13" s="675"/>
      <c r="AB13" s="675"/>
      <c r="AC13" s="675"/>
      <c r="AD13" s="676" t="s">
        <v>241</v>
      </c>
      <c r="AE13" s="676"/>
      <c r="AF13" s="676"/>
      <c r="AG13" s="676"/>
      <c r="AH13" s="676"/>
      <c r="AI13" s="676"/>
      <c r="AJ13" s="676"/>
      <c r="AK13" s="676"/>
      <c r="AL13" s="645" t="s">
        <v>228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137939</v>
      </c>
      <c r="BH13" s="643"/>
      <c r="BI13" s="643"/>
      <c r="BJ13" s="643"/>
      <c r="BK13" s="643"/>
      <c r="BL13" s="643"/>
      <c r="BM13" s="643"/>
      <c r="BN13" s="644"/>
      <c r="BO13" s="675">
        <v>36.200000000000003</v>
      </c>
      <c r="BP13" s="675"/>
      <c r="BQ13" s="675"/>
      <c r="BR13" s="675"/>
      <c r="BS13" s="648" t="s">
        <v>228</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711011</v>
      </c>
      <c r="CS13" s="643"/>
      <c r="CT13" s="643"/>
      <c r="CU13" s="643"/>
      <c r="CV13" s="643"/>
      <c r="CW13" s="643"/>
      <c r="CX13" s="643"/>
      <c r="CY13" s="644"/>
      <c r="CZ13" s="675">
        <v>13.8</v>
      </c>
      <c r="DA13" s="675"/>
      <c r="DB13" s="675"/>
      <c r="DC13" s="675"/>
      <c r="DD13" s="648">
        <v>205306</v>
      </c>
      <c r="DE13" s="643"/>
      <c r="DF13" s="643"/>
      <c r="DG13" s="643"/>
      <c r="DH13" s="643"/>
      <c r="DI13" s="643"/>
      <c r="DJ13" s="643"/>
      <c r="DK13" s="643"/>
      <c r="DL13" s="643"/>
      <c r="DM13" s="643"/>
      <c r="DN13" s="643"/>
      <c r="DO13" s="643"/>
      <c r="DP13" s="644"/>
      <c r="DQ13" s="648">
        <v>475257</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136</v>
      </c>
      <c r="S14" s="643"/>
      <c r="T14" s="643"/>
      <c r="U14" s="643"/>
      <c r="V14" s="643"/>
      <c r="W14" s="643"/>
      <c r="X14" s="643"/>
      <c r="Y14" s="644"/>
      <c r="Z14" s="675" t="s">
        <v>136</v>
      </c>
      <c r="AA14" s="675"/>
      <c r="AB14" s="675"/>
      <c r="AC14" s="675"/>
      <c r="AD14" s="676" t="s">
        <v>228</v>
      </c>
      <c r="AE14" s="676"/>
      <c r="AF14" s="676"/>
      <c r="AG14" s="676"/>
      <c r="AH14" s="676"/>
      <c r="AI14" s="676"/>
      <c r="AJ14" s="676"/>
      <c r="AK14" s="676"/>
      <c r="AL14" s="645" t="s">
        <v>234</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9599</v>
      </c>
      <c r="BH14" s="643"/>
      <c r="BI14" s="643"/>
      <c r="BJ14" s="643"/>
      <c r="BK14" s="643"/>
      <c r="BL14" s="643"/>
      <c r="BM14" s="643"/>
      <c r="BN14" s="644"/>
      <c r="BO14" s="675">
        <v>2.5</v>
      </c>
      <c r="BP14" s="675"/>
      <c r="BQ14" s="675"/>
      <c r="BR14" s="675"/>
      <c r="BS14" s="648" t="s">
        <v>228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198963</v>
      </c>
      <c r="CS14" s="643"/>
      <c r="CT14" s="643"/>
      <c r="CU14" s="643"/>
      <c r="CV14" s="643"/>
      <c r="CW14" s="643"/>
      <c r="CX14" s="643"/>
      <c r="CY14" s="644"/>
      <c r="CZ14" s="675">
        <v>3.9</v>
      </c>
      <c r="DA14" s="675"/>
      <c r="DB14" s="675"/>
      <c r="DC14" s="675"/>
      <c r="DD14" s="648">
        <v>9620</v>
      </c>
      <c r="DE14" s="643"/>
      <c r="DF14" s="643"/>
      <c r="DG14" s="643"/>
      <c r="DH14" s="643"/>
      <c r="DI14" s="643"/>
      <c r="DJ14" s="643"/>
      <c r="DK14" s="643"/>
      <c r="DL14" s="643"/>
      <c r="DM14" s="643"/>
      <c r="DN14" s="643"/>
      <c r="DO14" s="643"/>
      <c r="DP14" s="644"/>
      <c r="DQ14" s="648">
        <v>160763</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228</v>
      </c>
      <c r="AA15" s="675"/>
      <c r="AB15" s="675"/>
      <c r="AC15" s="675"/>
      <c r="AD15" s="676" t="s">
        <v>228</v>
      </c>
      <c r="AE15" s="676"/>
      <c r="AF15" s="676"/>
      <c r="AG15" s="676"/>
      <c r="AH15" s="676"/>
      <c r="AI15" s="676"/>
      <c r="AJ15" s="676"/>
      <c r="AK15" s="676"/>
      <c r="AL15" s="645" t="s">
        <v>228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30562</v>
      </c>
      <c r="BH15" s="643"/>
      <c r="BI15" s="643"/>
      <c r="BJ15" s="643"/>
      <c r="BK15" s="643"/>
      <c r="BL15" s="643"/>
      <c r="BM15" s="643"/>
      <c r="BN15" s="644"/>
      <c r="BO15" s="675">
        <v>8</v>
      </c>
      <c r="BP15" s="675"/>
      <c r="BQ15" s="675"/>
      <c r="BR15" s="675"/>
      <c r="BS15" s="648" t="s">
        <v>136</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412001</v>
      </c>
      <c r="CS15" s="643"/>
      <c r="CT15" s="643"/>
      <c r="CU15" s="643"/>
      <c r="CV15" s="643"/>
      <c r="CW15" s="643"/>
      <c r="CX15" s="643"/>
      <c r="CY15" s="644"/>
      <c r="CZ15" s="675">
        <v>8</v>
      </c>
      <c r="DA15" s="675"/>
      <c r="DB15" s="675"/>
      <c r="DC15" s="675"/>
      <c r="DD15" s="648">
        <v>48191</v>
      </c>
      <c r="DE15" s="643"/>
      <c r="DF15" s="643"/>
      <c r="DG15" s="643"/>
      <c r="DH15" s="643"/>
      <c r="DI15" s="643"/>
      <c r="DJ15" s="643"/>
      <c r="DK15" s="643"/>
      <c r="DL15" s="643"/>
      <c r="DM15" s="643"/>
      <c r="DN15" s="643"/>
      <c r="DO15" s="643"/>
      <c r="DP15" s="644"/>
      <c r="DQ15" s="648">
        <v>332653</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5505</v>
      </c>
      <c r="S16" s="643"/>
      <c r="T16" s="643"/>
      <c r="U16" s="643"/>
      <c r="V16" s="643"/>
      <c r="W16" s="643"/>
      <c r="X16" s="643"/>
      <c r="Y16" s="644"/>
      <c r="Z16" s="675">
        <v>0.1</v>
      </c>
      <c r="AA16" s="675"/>
      <c r="AB16" s="675"/>
      <c r="AC16" s="675"/>
      <c r="AD16" s="676">
        <v>5505</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228</v>
      </c>
      <c r="BH16" s="643"/>
      <c r="BI16" s="643"/>
      <c r="BJ16" s="643"/>
      <c r="BK16" s="643"/>
      <c r="BL16" s="643"/>
      <c r="BM16" s="643"/>
      <c r="BN16" s="644"/>
      <c r="BO16" s="675" t="s">
        <v>228</v>
      </c>
      <c r="BP16" s="675"/>
      <c r="BQ16" s="675"/>
      <c r="BR16" s="675"/>
      <c r="BS16" s="648" t="s">
        <v>136</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t="s">
        <v>228</v>
      </c>
      <c r="CS16" s="643"/>
      <c r="CT16" s="643"/>
      <c r="CU16" s="643"/>
      <c r="CV16" s="643"/>
      <c r="CW16" s="643"/>
      <c r="CX16" s="643"/>
      <c r="CY16" s="644"/>
      <c r="CZ16" s="675" t="s">
        <v>228</v>
      </c>
      <c r="DA16" s="675"/>
      <c r="DB16" s="675"/>
      <c r="DC16" s="675"/>
      <c r="DD16" s="648" t="s">
        <v>228</v>
      </c>
      <c r="DE16" s="643"/>
      <c r="DF16" s="643"/>
      <c r="DG16" s="643"/>
      <c r="DH16" s="643"/>
      <c r="DI16" s="643"/>
      <c r="DJ16" s="643"/>
      <c r="DK16" s="643"/>
      <c r="DL16" s="643"/>
      <c r="DM16" s="643"/>
      <c r="DN16" s="643"/>
      <c r="DO16" s="643"/>
      <c r="DP16" s="644"/>
      <c r="DQ16" s="648" t="s">
        <v>234</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1308</v>
      </c>
      <c r="S17" s="643"/>
      <c r="T17" s="643"/>
      <c r="U17" s="643"/>
      <c r="V17" s="643"/>
      <c r="W17" s="643"/>
      <c r="X17" s="643"/>
      <c r="Y17" s="644"/>
      <c r="Z17" s="675">
        <v>0</v>
      </c>
      <c r="AA17" s="675"/>
      <c r="AB17" s="675"/>
      <c r="AC17" s="675"/>
      <c r="AD17" s="676">
        <v>1308</v>
      </c>
      <c r="AE17" s="676"/>
      <c r="AF17" s="676"/>
      <c r="AG17" s="676"/>
      <c r="AH17" s="676"/>
      <c r="AI17" s="676"/>
      <c r="AJ17" s="676"/>
      <c r="AK17" s="676"/>
      <c r="AL17" s="645">
        <v>0</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136</v>
      </c>
      <c r="BP17" s="675"/>
      <c r="BQ17" s="675"/>
      <c r="BR17" s="675"/>
      <c r="BS17" s="648" t="s">
        <v>136</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537558</v>
      </c>
      <c r="CS17" s="643"/>
      <c r="CT17" s="643"/>
      <c r="CU17" s="643"/>
      <c r="CV17" s="643"/>
      <c r="CW17" s="643"/>
      <c r="CX17" s="643"/>
      <c r="CY17" s="644"/>
      <c r="CZ17" s="675">
        <v>10.5</v>
      </c>
      <c r="DA17" s="675"/>
      <c r="DB17" s="675"/>
      <c r="DC17" s="675"/>
      <c r="DD17" s="648" t="s">
        <v>234</v>
      </c>
      <c r="DE17" s="643"/>
      <c r="DF17" s="643"/>
      <c r="DG17" s="643"/>
      <c r="DH17" s="643"/>
      <c r="DI17" s="643"/>
      <c r="DJ17" s="643"/>
      <c r="DK17" s="643"/>
      <c r="DL17" s="643"/>
      <c r="DM17" s="643"/>
      <c r="DN17" s="643"/>
      <c r="DO17" s="643"/>
      <c r="DP17" s="644"/>
      <c r="DQ17" s="648">
        <v>505670</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3352</v>
      </c>
      <c r="S18" s="643"/>
      <c r="T18" s="643"/>
      <c r="U18" s="643"/>
      <c r="V18" s="643"/>
      <c r="W18" s="643"/>
      <c r="X18" s="643"/>
      <c r="Y18" s="644"/>
      <c r="Z18" s="675">
        <v>0.1</v>
      </c>
      <c r="AA18" s="675"/>
      <c r="AB18" s="675"/>
      <c r="AC18" s="675"/>
      <c r="AD18" s="676">
        <v>3352</v>
      </c>
      <c r="AE18" s="676"/>
      <c r="AF18" s="676"/>
      <c r="AG18" s="676"/>
      <c r="AH18" s="676"/>
      <c r="AI18" s="676"/>
      <c r="AJ18" s="676"/>
      <c r="AK18" s="676"/>
      <c r="AL18" s="645">
        <v>0.1</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136</v>
      </c>
      <c r="BH18" s="643"/>
      <c r="BI18" s="643"/>
      <c r="BJ18" s="643"/>
      <c r="BK18" s="643"/>
      <c r="BL18" s="643"/>
      <c r="BM18" s="643"/>
      <c r="BN18" s="644"/>
      <c r="BO18" s="675" t="s">
        <v>228</v>
      </c>
      <c r="BP18" s="675"/>
      <c r="BQ18" s="675"/>
      <c r="BR18" s="675"/>
      <c r="BS18" s="648" t="s">
        <v>241</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v>29</v>
      </c>
      <c r="CS18" s="643"/>
      <c r="CT18" s="643"/>
      <c r="CU18" s="643"/>
      <c r="CV18" s="643"/>
      <c r="CW18" s="643"/>
      <c r="CX18" s="643"/>
      <c r="CY18" s="644"/>
      <c r="CZ18" s="675">
        <v>0</v>
      </c>
      <c r="DA18" s="675"/>
      <c r="DB18" s="675"/>
      <c r="DC18" s="675"/>
      <c r="DD18" s="648">
        <v>29</v>
      </c>
      <c r="DE18" s="643"/>
      <c r="DF18" s="643"/>
      <c r="DG18" s="643"/>
      <c r="DH18" s="643"/>
      <c r="DI18" s="643"/>
      <c r="DJ18" s="643"/>
      <c r="DK18" s="643"/>
      <c r="DL18" s="643"/>
      <c r="DM18" s="643"/>
      <c r="DN18" s="643"/>
      <c r="DO18" s="643"/>
      <c r="DP18" s="644"/>
      <c r="DQ18" s="648">
        <v>29</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1082</v>
      </c>
      <c r="S19" s="643"/>
      <c r="T19" s="643"/>
      <c r="U19" s="643"/>
      <c r="V19" s="643"/>
      <c r="W19" s="643"/>
      <c r="X19" s="643"/>
      <c r="Y19" s="644"/>
      <c r="Z19" s="675">
        <v>0</v>
      </c>
      <c r="AA19" s="675"/>
      <c r="AB19" s="675"/>
      <c r="AC19" s="675"/>
      <c r="AD19" s="676">
        <v>1082</v>
      </c>
      <c r="AE19" s="676"/>
      <c r="AF19" s="676"/>
      <c r="AG19" s="676"/>
      <c r="AH19" s="676"/>
      <c r="AI19" s="676"/>
      <c r="AJ19" s="676"/>
      <c r="AK19" s="676"/>
      <c r="AL19" s="645">
        <v>0</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t="s">
        <v>228</v>
      </c>
      <c r="BH19" s="643"/>
      <c r="BI19" s="643"/>
      <c r="BJ19" s="643"/>
      <c r="BK19" s="643"/>
      <c r="BL19" s="643"/>
      <c r="BM19" s="643"/>
      <c r="BN19" s="644"/>
      <c r="BO19" s="675" t="s">
        <v>241</v>
      </c>
      <c r="BP19" s="675"/>
      <c r="BQ19" s="675"/>
      <c r="BR19" s="675"/>
      <c r="BS19" s="648" t="s">
        <v>228</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228</v>
      </c>
      <c r="CS19" s="643"/>
      <c r="CT19" s="643"/>
      <c r="CU19" s="643"/>
      <c r="CV19" s="643"/>
      <c r="CW19" s="643"/>
      <c r="CX19" s="643"/>
      <c r="CY19" s="644"/>
      <c r="CZ19" s="675" t="s">
        <v>228</v>
      </c>
      <c r="DA19" s="675"/>
      <c r="DB19" s="675"/>
      <c r="DC19" s="675"/>
      <c r="DD19" s="648" t="s">
        <v>234</v>
      </c>
      <c r="DE19" s="643"/>
      <c r="DF19" s="643"/>
      <c r="DG19" s="643"/>
      <c r="DH19" s="643"/>
      <c r="DI19" s="643"/>
      <c r="DJ19" s="643"/>
      <c r="DK19" s="643"/>
      <c r="DL19" s="643"/>
      <c r="DM19" s="643"/>
      <c r="DN19" s="643"/>
      <c r="DO19" s="643"/>
      <c r="DP19" s="644"/>
      <c r="DQ19" s="648" t="s">
        <v>228</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2074</v>
      </c>
      <c r="S20" s="643"/>
      <c r="T20" s="643"/>
      <c r="U20" s="643"/>
      <c r="V20" s="643"/>
      <c r="W20" s="643"/>
      <c r="X20" s="643"/>
      <c r="Y20" s="644"/>
      <c r="Z20" s="675">
        <v>0</v>
      </c>
      <c r="AA20" s="675"/>
      <c r="AB20" s="675"/>
      <c r="AC20" s="675"/>
      <c r="AD20" s="676">
        <v>2074</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t="s">
        <v>136</v>
      </c>
      <c r="BH20" s="643"/>
      <c r="BI20" s="643"/>
      <c r="BJ20" s="643"/>
      <c r="BK20" s="643"/>
      <c r="BL20" s="643"/>
      <c r="BM20" s="643"/>
      <c r="BN20" s="644"/>
      <c r="BO20" s="675" t="s">
        <v>228</v>
      </c>
      <c r="BP20" s="675"/>
      <c r="BQ20" s="675"/>
      <c r="BR20" s="675"/>
      <c r="BS20" s="648" t="s">
        <v>228</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5135488</v>
      </c>
      <c r="CS20" s="643"/>
      <c r="CT20" s="643"/>
      <c r="CU20" s="643"/>
      <c r="CV20" s="643"/>
      <c r="CW20" s="643"/>
      <c r="CX20" s="643"/>
      <c r="CY20" s="644"/>
      <c r="CZ20" s="675">
        <v>100</v>
      </c>
      <c r="DA20" s="675"/>
      <c r="DB20" s="675"/>
      <c r="DC20" s="675"/>
      <c r="DD20" s="648">
        <v>437573</v>
      </c>
      <c r="DE20" s="643"/>
      <c r="DF20" s="643"/>
      <c r="DG20" s="643"/>
      <c r="DH20" s="643"/>
      <c r="DI20" s="643"/>
      <c r="DJ20" s="643"/>
      <c r="DK20" s="643"/>
      <c r="DL20" s="643"/>
      <c r="DM20" s="643"/>
      <c r="DN20" s="643"/>
      <c r="DO20" s="643"/>
      <c r="DP20" s="644"/>
      <c r="DQ20" s="648">
        <v>3598004</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196</v>
      </c>
      <c r="S21" s="643"/>
      <c r="T21" s="643"/>
      <c r="U21" s="643"/>
      <c r="V21" s="643"/>
      <c r="W21" s="643"/>
      <c r="X21" s="643"/>
      <c r="Y21" s="644"/>
      <c r="Z21" s="675">
        <v>0</v>
      </c>
      <c r="AA21" s="675"/>
      <c r="AB21" s="675"/>
      <c r="AC21" s="675"/>
      <c r="AD21" s="676">
        <v>196</v>
      </c>
      <c r="AE21" s="676"/>
      <c r="AF21" s="676"/>
      <c r="AG21" s="676"/>
      <c r="AH21" s="676"/>
      <c r="AI21" s="676"/>
      <c r="AJ21" s="676"/>
      <c r="AK21" s="676"/>
      <c r="AL21" s="645">
        <v>0</v>
      </c>
      <c r="AM21" s="646"/>
      <c r="AN21" s="646"/>
      <c r="AO21" s="677"/>
      <c r="AP21" s="737" t="s">
        <v>274</v>
      </c>
      <c r="AQ21" s="744"/>
      <c r="AR21" s="744"/>
      <c r="AS21" s="744"/>
      <c r="AT21" s="744"/>
      <c r="AU21" s="744"/>
      <c r="AV21" s="744"/>
      <c r="AW21" s="744"/>
      <c r="AX21" s="744"/>
      <c r="AY21" s="744"/>
      <c r="AZ21" s="744"/>
      <c r="BA21" s="744"/>
      <c r="BB21" s="744"/>
      <c r="BC21" s="744"/>
      <c r="BD21" s="744"/>
      <c r="BE21" s="744"/>
      <c r="BF21" s="739"/>
      <c r="BG21" s="642" t="s">
        <v>136</v>
      </c>
      <c r="BH21" s="643"/>
      <c r="BI21" s="643"/>
      <c r="BJ21" s="643"/>
      <c r="BK21" s="643"/>
      <c r="BL21" s="643"/>
      <c r="BM21" s="643"/>
      <c r="BN21" s="644"/>
      <c r="BO21" s="675" t="s">
        <v>234</v>
      </c>
      <c r="BP21" s="675"/>
      <c r="BQ21" s="675"/>
      <c r="BR21" s="675"/>
      <c r="BS21" s="648" t="s">
        <v>228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2603382</v>
      </c>
      <c r="S22" s="643"/>
      <c r="T22" s="643"/>
      <c r="U22" s="643"/>
      <c r="V22" s="643"/>
      <c r="W22" s="643"/>
      <c r="X22" s="643"/>
      <c r="Y22" s="644"/>
      <c r="Z22" s="675">
        <v>49.9</v>
      </c>
      <c r="AA22" s="675"/>
      <c r="AB22" s="675"/>
      <c r="AC22" s="675"/>
      <c r="AD22" s="676">
        <v>2369025</v>
      </c>
      <c r="AE22" s="676"/>
      <c r="AF22" s="676"/>
      <c r="AG22" s="676"/>
      <c r="AH22" s="676"/>
      <c r="AI22" s="676"/>
      <c r="AJ22" s="676"/>
      <c r="AK22" s="676"/>
      <c r="AL22" s="645">
        <v>80.400000000000006</v>
      </c>
      <c r="AM22" s="646"/>
      <c r="AN22" s="646"/>
      <c r="AO22" s="677"/>
      <c r="AP22" s="737" t="s">
        <v>276</v>
      </c>
      <c r="AQ22" s="744"/>
      <c r="AR22" s="744"/>
      <c r="AS22" s="744"/>
      <c r="AT22" s="744"/>
      <c r="AU22" s="744"/>
      <c r="AV22" s="744"/>
      <c r="AW22" s="744"/>
      <c r="AX22" s="744"/>
      <c r="AY22" s="744"/>
      <c r="AZ22" s="744"/>
      <c r="BA22" s="744"/>
      <c r="BB22" s="744"/>
      <c r="BC22" s="744"/>
      <c r="BD22" s="744"/>
      <c r="BE22" s="744"/>
      <c r="BF22" s="739"/>
      <c r="BG22" s="642" t="s">
        <v>136</v>
      </c>
      <c r="BH22" s="643"/>
      <c r="BI22" s="643"/>
      <c r="BJ22" s="643"/>
      <c r="BK22" s="643"/>
      <c r="BL22" s="643"/>
      <c r="BM22" s="643"/>
      <c r="BN22" s="644"/>
      <c r="BO22" s="675" t="s">
        <v>234</v>
      </c>
      <c r="BP22" s="675"/>
      <c r="BQ22" s="675"/>
      <c r="BR22" s="675"/>
      <c r="BS22" s="648" t="s">
        <v>228</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2369025</v>
      </c>
      <c r="S23" s="643"/>
      <c r="T23" s="643"/>
      <c r="U23" s="643"/>
      <c r="V23" s="643"/>
      <c r="W23" s="643"/>
      <c r="X23" s="643"/>
      <c r="Y23" s="644"/>
      <c r="Z23" s="675">
        <v>45.4</v>
      </c>
      <c r="AA23" s="675"/>
      <c r="AB23" s="675"/>
      <c r="AC23" s="675"/>
      <c r="AD23" s="676">
        <v>2369025</v>
      </c>
      <c r="AE23" s="676"/>
      <c r="AF23" s="676"/>
      <c r="AG23" s="676"/>
      <c r="AH23" s="676"/>
      <c r="AI23" s="676"/>
      <c r="AJ23" s="676"/>
      <c r="AK23" s="676"/>
      <c r="AL23" s="645">
        <v>80.400000000000006</v>
      </c>
      <c r="AM23" s="646"/>
      <c r="AN23" s="646"/>
      <c r="AO23" s="677"/>
      <c r="AP23" s="737" t="s">
        <v>279</v>
      </c>
      <c r="AQ23" s="744"/>
      <c r="AR23" s="744"/>
      <c r="AS23" s="744"/>
      <c r="AT23" s="744"/>
      <c r="AU23" s="744"/>
      <c r="AV23" s="744"/>
      <c r="AW23" s="744"/>
      <c r="AX23" s="744"/>
      <c r="AY23" s="744"/>
      <c r="AZ23" s="744"/>
      <c r="BA23" s="744"/>
      <c r="BB23" s="744"/>
      <c r="BC23" s="744"/>
      <c r="BD23" s="744"/>
      <c r="BE23" s="744"/>
      <c r="BF23" s="739"/>
      <c r="BG23" s="642" t="s">
        <v>228</v>
      </c>
      <c r="BH23" s="643"/>
      <c r="BI23" s="643"/>
      <c r="BJ23" s="643"/>
      <c r="BK23" s="643"/>
      <c r="BL23" s="643"/>
      <c r="BM23" s="643"/>
      <c r="BN23" s="644"/>
      <c r="BO23" s="675" t="s">
        <v>234</v>
      </c>
      <c r="BP23" s="675"/>
      <c r="BQ23" s="675"/>
      <c r="BR23" s="675"/>
      <c r="BS23" s="648" t="s">
        <v>241</v>
      </c>
      <c r="BT23" s="643"/>
      <c r="BU23" s="643"/>
      <c r="BV23" s="643"/>
      <c r="BW23" s="643"/>
      <c r="BX23" s="643"/>
      <c r="BY23" s="643"/>
      <c r="BZ23" s="643"/>
      <c r="CA23" s="643"/>
      <c r="CB23" s="689"/>
      <c r="CD23" s="746" t="s">
        <v>216</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234357</v>
      </c>
      <c r="S24" s="643"/>
      <c r="T24" s="643"/>
      <c r="U24" s="643"/>
      <c r="V24" s="643"/>
      <c r="W24" s="643"/>
      <c r="X24" s="643"/>
      <c r="Y24" s="644"/>
      <c r="Z24" s="675">
        <v>4.5</v>
      </c>
      <c r="AA24" s="675"/>
      <c r="AB24" s="675"/>
      <c r="AC24" s="675"/>
      <c r="AD24" s="676" t="s">
        <v>234</v>
      </c>
      <c r="AE24" s="676"/>
      <c r="AF24" s="676"/>
      <c r="AG24" s="676"/>
      <c r="AH24" s="676"/>
      <c r="AI24" s="676"/>
      <c r="AJ24" s="676"/>
      <c r="AK24" s="676"/>
      <c r="AL24" s="645" t="s">
        <v>136</v>
      </c>
      <c r="AM24" s="646"/>
      <c r="AN24" s="646"/>
      <c r="AO24" s="677"/>
      <c r="AP24" s="737" t="s">
        <v>286</v>
      </c>
      <c r="AQ24" s="744"/>
      <c r="AR24" s="744"/>
      <c r="AS24" s="744"/>
      <c r="AT24" s="744"/>
      <c r="AU24" s="744"/>
      <c r="AV24" s="744"/>
      <c r="AW24" s="744"/>
      <c r="AX24" s="744"/>
      <c r="AY24" s="744"/>
      <c r="AZ24" s="744"/>
      <c r="BA24" s="744"/>
      <c r="BB24" s="744"/>
      <c r="BC24" s="744"/>
      <c r="BD24" s="744"/>
      <c r="BE24" s="744"/>
      <c r="BF24" s="739"/>
      <c r="BG24" s="642" t="s">
        <v>136</v>
      </c>
      <c r="BH24" s="643"/>
      <c r="BI24" s="643"/>
      <c r="BJ24" s="643"/>
      <c r="BK24" s="643"/>
      <c r="BL24" s="643"/>
      <c r="BM24" s="643"/>
      <c r="BN24" s="644"/>
      <c r="BO24" s="675" t="s">
        <v>234</v>
      </c>
      <c r="BP24" s="675"/>
      <c r="BQ24" s="675"/>
      <c r="BR24" s="675"/>
      <c r="BS24" s="648" t="s">
        <v>228</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1539434</v>
      </c>
      <c r="CS24" s="698"/>
      <c r="CT24" s="698"/>
      <c r="CU24" s="698"/>
      <c r="CV24" s="698"/>
      <c r="CW24" s="698"/>
      <c r="CX24" s="698"/>
      <c r="CY24" s="741"/>
      <c r="CZ24" s="742">
        <v>30</v>
      </c>
      <c r="DA24" s="715"/>
      <c r="DB24" s="715"/>
      <c r="DC24" s="745"/>
      <c r="DD24" s="740">
        <v>1291935</v>
      </c>
      <c r="DE24" s="698"/>
      <c r="DF24" s="698"/>
      <c r="DG24" s="698"/>
      <c r="DH24" s="698"/>
      <c r="DI24" s="698"/>
      <c r="DJ24" s="698"/>
      <c r="DK24" s="741"/>
      <c r="DL24" s="740">
        <v>1266362</v>
      </c>
      <c r="DM24" s="698"/>
      <c r="DN24" s="698"/>
      <c r="DO24" s="698"/>
      <c r="DP24" s="698"/>
      <c r="DQ24" s="698"/>
      <c r="DR24" s="698"/>
      <c r="DS24" s="698"/>
      <c r="DT24" s="698"/>
      <c r="DU24" s="698"/>
      <c r="DV24" s="741"/>
      <c r="DW24" s="742">
        <v>41.9</v>
      </c>
      <c r="DX24" s="715"/>
      <c r="DY24" s="715"/>
      <c r="DZ24" s="715"/>
      <c r="EA24" s="715"/>
      <c r="EB24" s="715"/>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228</v>
      </c>
      <c r="S25" s="643"/>
      <c r="T25" s="643"/>
      <c r="U25" s="643"/>
      <c r="V25" s="643"/>
      <c r="W25" s="643"/>
      <c r="X25" s="643"/>
      <c r="Y25" s="644"/>
      <c r="Z25" s="675" t="s">
        <v>136</v>
      </c>
      <c r="AA25" s="675"/>
      <c r="AB25" s="675"/>
      <c r="AC25" s="675"/>
      <c r="AD25" s="676" t="s">
        <v>228</v>
      </c>
      <c r="AE25" s="676"/>
      <c r="AF25" s="676"/>
      <c r="AG25" s="676"/>
      <c r="AH25" s="676"/>
      <c r="AI25" s="676"/>
      <c r="AJ25" s="676"/>
      <c r="AK25" s="676"/>
      <c r="AL25" s="645" t="s">
        <v>228</v>
      </c>
      <c r="AM25" s="646"/>
      <c r="AN25" s="646"/>
      <c r="AO25" s="677"/>
      <c r="AP25" s="737" t="s">
        <v>289</v>
      </c>
      <c r="AQ25" s="744"/>
      <c r="AR25" s="744"/>
      <c r="AS25" s="744"/>
      <c r="AT25" s="744"/>
      <c r="AU25" s="744"/>
      <c r="AV25" s="744"/>
      <c r="AW25" s="744"/>
      <c r="AX25" s="744"/>
      <c r="AY25" s="744"/>
      <c r="AZ25" s="744"/>
      <c r="BA25" s="744"/>
      <c r="BB25" s="744"/>
      <c r="BC25" s="744"/>
      <c r="BD25" s="744"/>
      <c r="BE25" s="744"/>
      <c r="BF25" s="739"/>
      <c r="BG25" s="642" t="s">
        <v>136</v>
      </c>
      <c r="BH25" s="643"/>
      <c r="BI25" s="643"/>
      <c r="BJ25" s="643"/>
      <c r="BK25" s="643"/>
      <c r="BL25" s="643"/>
      <c r="BM25" s="643"/>
      <c r="BN25" s="644"/>
      <c r="BO25" s="675" t="s">
        <v>228</v>
      </c>
      <c r="BP25" s="675"/>
      <c r="BQ25" s="675"/>
      <c r="BR25" s="675"/>
      <c r="BS25" s="648" t="s">
        <v>136</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738689</v>
      </c>
      <c r="CS25" s="661"/>
      <c r="CT25" s="661"/>
      <c r="CU25" s="661"/>
      <c r="CV25" s="661"/>
      <c r="CW25" s="661"/>
      <c r="CX25" s="661"/>
      <c r="CY25" s="662"/>
      <c r="CZ25" s="645">
        <v>14.4</v>
      </c>
      <c r="DA25" s="663"/>
      <c r="DB25" s="663"/>
      <c r="DC25" s="664"/>
      <c r="DD25" s="648">
        <v>656510</v>
      </c>
      <c r="DE25" s="661"/>
      <c r="DF25" s="661"/>
      <c r="DG25" s="661"/>
      <c r="DH25" s="661"/>
      <c r="DI25" s="661"/>
      <c r="DJ25" s="661"/>
      <c r="DK25" s="662"/>
      <c r="DL25" s="648">
        <v>648959</v>
      </c>
      <c r="DM25" s="661"/>
      <c r="DN25" s="661"/>
      <c r="DO25" s="661"/>
      <c r="DP25" s="661"/>
      <c r="DQ25" s="661"/>
      <c r="DR25" s="661"/>
      <c r="DS25" s="661"/>
      <c r="DT25" s="661"/>
      <c r="DU25" s="661"/>
      <c r="DV25" s="662"/>
      <c r="DW25" s="645">
        <v>21.5</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3159573</v>
      </c>
      <c r="S26" s="643"/>
      <c r="T26" s="643"/>
      <c r="U26" s="643"/>
      <c r="V26" s="643"/>
      <c r="W26" s="643"/>
      <c r="X26" s="643"/>
      <c r="Y26" s="644"/>
      <c r="Z26" s="675">
        <v>60.6</v>
      </c>
      <c r="AA26" s="675"/>
      <c r="AB26" s="675"/>
      <c r="AC26" s="675"/>
      <c r="AD26" s="676">
        <v>2925216</v>
      </c>
      <c r="AE26" s="676"/>
      <c r="AF26" s="676"/>
      <c r="AG26" s="676"/>
      <c r="AH26" s="676"/>
      <c r="AI26" s="676"/>
      <c r="AJ26" s="676"/>
      <c r="AK26" s="676"/>
      <c r="AL26" s="645">
        <v>99.2</v>
      </c>
      <c r="AM26" s="646"/>
      <c r="AN26" s="646"/>
      <c r="AO26" s="677"/>
      <c r="AP26" s="737" t="s">
        <v>292</v>
      </c>
      <c r="AQ26" s="738"/>
      <c r="AR26" s="738"/>
      <c r="AS26" s="738"/>
      <c r="AT26" s="738"/>
      <c r="AU26" s="738"/>
      <c r="AV26" s="738"/>
      <c r="AW26" s="738"/>
      <c r="AX26" s="738"/>
      <c r="AY26" s="738"/>
      <c r="AZ26" s="738"/>
      <c r="BA26" s="738"/>
      <c r="BB26" s="738"/>
      <c r="BC26" s="738"/>
      <c r="BD26" s="738"/>
      <c r="BE26" s="738"/>
      <c r="BF26" s="739"/>
      <c r="BG26" s="642" t="s">
        <v>234</v>
      </c>
      <c r="BH26" s="643"/>
      <c r="BI26" s="643"/>
      <c r="BJ26" s="643"/>
      <c r="BK26" s="643"/>
      <c r="BL26" s="643"/>
      <c r="BM26" s="643"/>
      <c r="BN26" s="644"/>
      <c r="BO26" s="675" t="s">
        <v>234</v>
      </c>
      <c r="BP26" s="675"/>
      <c r="BQ26" s="675"/>
      <c r="BR26" s="675"/>
      <c r="BS26" s="648" t="s">
        <v>228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452997</v>
      </c>
      <c r="CS26" s="643"/>
      <c r="CT26" s="643"/>
      <c r="CU26" s="643"/>
      <c r="CV26" s="643"/>
      <c r="CW26" s="643"/>
      <c r="CX26" s="643"/>
      <c r="CY26" s="644"/>
      <c r="CZ26" s="645">
        <v>8.8000000000000007</v>
      </c>
      <c r="DA26" s="663"/>
      <c r="DB26" s="663"/>
      <c r="DC26" s="664"/>
      <c r="DD26" s="648">
        <v>396187</v>
      </c>
      <c r="DE26" s="643"/>
      <c r="DF26" s="643"/>
      <c r="DG26" s="643"/>
      <c r="DH26" s="643"/>
      <c r="DI26" s="643"/>
      <c r="DJ26" s="643"/>
      <c r="DK26" s="644"/>
      <c r="DL26" s="648" t="s">
        <v>136</v>
      </c>
      <c r="DM26" s="643"/>
      <c r="DN26" s="643"/>
      <c r="DO26" s="643"/>
      <c r="DP26" s="643"/>
      <c r="DQ26" s="643"/>
      <c r="DR26" s="643"/>
      <c r="DS26" s="643"/>
      <c r="DT26" s="643"/>
      <c r="DU26" s="643"/>
      <c r="DV26" s="644"/>
      <c r="DW26" s="645" t="s">
        <v>234</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691</v>
      </c>
      <c r="S27" s="643"/>
      <c r="T27" s="643"/>
      <c r="U27" s="643"/>
      <c r="V27" s="643"/>
      <c r="W27" s="643"/>
      <c r="X27" s="643"/>
      <c r="Y27" s="644"/>
      <c r="Z27" s="675">
        <v>0</v>
      </c>
      <c r="AA27" s="675"/>
      <c r="AB27" s="675"/>
      <c r="AC27" s="675"/>
      <c r="AD27" s="676">
        <v>691</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380565</v>
      </c>
      <c r="BH27" s="643"/>
      <c r="BI27" s="643"/>
      <c r="BJ27" s="643"/>
      <c r="BK27" s="643"/>
      <c r="BL27" s="643"/>
      <c r="BM27" s="643"/>
      <c r="BN27" s="644"/>
      <c r="BO27" s="675">
        <v>100</v>
      </c>
      <c r="BP27" s="675"/>
      <c r="BQ27" s="675"/>
      <c r="BR27" s="675"/>
      <c r="BS27" s="648">
        <v>2091</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263187</v>
      </c>
      <c r="CS27" s="661"/>
      <c r="CT27" s="661"/>
      <c r="CU27" s="661"/>
      <c r="CV27" s="661"/>
      <c r="CW27" s="661"/>
      <c r="CX27" s="661"/>
      <c r="CY27" s="662"/>
      <c r="CZ27" s="645">
        <v>5.0999999999999996</v>
      </c>
      <c r="DA27" s="663"/>
      <c r="DB27" s="663"/>
      <c r="DC27" s="664"/>
      <c r="DD27" s="648">
        <v>129755</v>
      </c>
      <c r="DE27" s="661"/>
      <c r="DF27" s="661"/>
      <c r="DG27" s="661"/>
      <c r="DH27" s="661"/>
      <c r="DI27" s="661"/>
      <c r="DJ27" s="661"/>
      <c r="DK27" s="662"/>
      <c r="DL27" s="648">
        <v>111733</v>
      </c>
      <c r="DM27" s="661"/>
      <c r="DN27" s="661"/>
      <c r="DO27" s="661"/>
      <c r="DP27" s="661"/>
      <c r="DQ27" s="661"/>
      <c r="DR27" s="661"/>
      <c r="DS27" s="661"/>
      <c r="DT27" s="661"/>
      <c r="DU27" s="661"/>
      <c r="DV27" s="662"/>
      <c r="DW27" s="645">
        <v>3.7</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20693</v>
      </c>
      <c r="S28" s="643"/>
      <c r="T28" s="643"/>
      <c r="U28" s="643"/>
      <c r="V28" s="643"/>
      <c r="W28" s="643"/>
      <c r="X28" s="643"/>
      <c r="Y28" s="644"/>
      <c r="Z28" s="675">
        <v>0.4</v>
      </c>
      <c r="AA28" s="675"/>
      <c r="AB28" s="675"/>
      <c r="AC28" s="675"/>
      <c r="AD28" s="676" t="s">
        <v>228</v>
      </c>
      <c r="AE28" s="676"/>
      <c r="AF28" s="676"/>
      <c r="AG28" s="676"/>
      <c r="AH28" s="676"/>
      <c r="AI28" s="676"/>
      <c r="AJ28" s="676"/>
      <c r="AK28" s="676"/>
      <c r="AL28" s="645" t="s">
        <v>228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537558</v>
      </c>
      <c r="CS28" s="643"/>
      <c r="CT28" s="643"/>
      <c r="CU28" s="643"/>
      <c r="CV28" s="643"/>
      <c r="CW28" s="643"/>
      <c r="CX28" s="643"/>
      <c r="CY28" s="644"/>
      <c r="CZ28" s="645">
        <v>10.5</v>
      </c>
      <c r="DA28" s="663"/>
      <c r="DB28" s="663"/>
      <c r="DC28" s="664"/>
      <c r="DD28" s="648">
        <v>505670</v>
      </c>
      <c r="DE28" s="643"/>
      <c r="DF28" s="643"/>
      <c r="DG28" s="643"/>
      <c r="DH28" s="643"/>
      <c r="DI28" s="643"/>
      <c r="DJ28" s="643"/>
      <c r="DK28" s="644"/>
      <c r="DL28" s="648">
        <v>505670</v>
      </c>
      <c r="DM28" s="643"/>
      <c r="DN28" s="643"/>
      <c r="DO28" s="643"/>
      <c r="DP28" s="643"/>
      <c r="DQ28" s="643"/>
      <c r="DR28" s="643"/>
      <c r="DS28" s="643"/>
      <c r="DT28" s="643"/>
      <c r="DU28" s="643"/>
      <c r="DV28" s="644"/>
      <c r="DW28" s="645">
        <v>16.7</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98490</v>
      </c>
      <c r="S29" s="643"/>
      <c r="T29" s="643"/>
      <c r="U29" s="643"/>
      <c r="V29" s="643"/>
      <c r="W29" s="643"/>
      <c r="X29" s="643"/>
      <c r="Y29" s="644"/>
      <c r="Z29" s="675">
        <v>1.9</v>
      </c>
      <c r="AA29" s="675"/>
      <c r="AB29" s="675"/>
      <c r="AC29" s="675"/>
      <c r="AD29" s="676">
        <v>1202</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300</v>
      </c>
      <c r="CE29" s="732"/>
      <c r="CF29" s="681" t="s">
        <v>69</v>
      </c>
      <c r="CG29" s="682"/>
      <c r="CH29" s="682"/>
      <c r="CI29" s="682"/>
      <c r="CJ29" s="682"/>
      <c r="CK29" s="682"/>
      <c r="CL29" s="682"/>
      <c r="CM29" s="682"/>
      <c r="CN29" s="682"/>
      <c r="CO29" s="682"/>
      <c r="CP29" s="682"/>
      <c r="CQ29" s="683"/>
      <c r="CR29" s="642">
        <v>537413</v>
      </c>
      <c r="CS29" s="661"/>
      <c r="CT29" s="661"/>
      <c r="CU29" s="661"/>
      <c r="CV29" s="661"/>
      <c r="CW29" s="661"/>
      <c r="CX29" s="661"/>
      <c r="CY29" s="662"/>
      <c r="CZ29" s="645">
        <v>10.5</v>
      </c>
      <c r="DA29" s="663"/>
      <c r="DB29" s="663"/>
      <c r="DC29" s="664"/>
      <c r="DD29" s="648">
        <v>505525</v>
      </c>
      <c r="DE29" s="661"/>
      <c r="DF29" s="661"/>
      <c r="DG29" s="661"/>
      <c r="DH29" s="661"/>
      <c r="DI29" s="661"/>
      <c r="DJ29" s="661"/>
      <c r="DK29" s="662"/>
      <c r="DL29" s="648">
        <v>505525</v>
      </c>
      <c r="DM29" s="661"/>
      <c r="DN29" s="661"/>
      <c r="DO29" s="661"/>
      <c r="DP29" s="661"/>
      <c r="DQ29" s="661"/>
      <c r="DR29" s="661"/>
      <c r="DS29" s="661"/>
      <c r="DT29" s="661"/>
      <c r="DU29" s="661"/>
      <c r="DV29" s="662"/>
      <c r="DW29" s="645">
        <v>16.7</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3005</v>
      </c>
      <c r="S30" s="643"/>
      <c r="T30" s="643"/>
      <c r="U30" s="643"/>
      <c r="V30" s="643"/>
      <c r="W30" s="643"/>
      <c r="X30" s="643"/>
      <c r="Y30" s="644"/>
      <c r="Z30" s="675">
        <v>0.1</v>
      </c>
      <c r="AA30" s="675"/>
      <c r="AB30" s="675"/>
      <c r="AC30" s="675"/>
      <c r="AD30" s="676" t="s">
        <v>136</v>
      </c>
      <c r="AE30" s="676"/>
      <c r="AF30" s="676"/>
      <c r="AG30" s="676"/>
      <c r="AH30" s="676"/>
      <c r="AI30" s="676"/>
      <c r="AJ30" s="676"/>
      <c r="AK30" s="676"/>
      <c r="AL30" s="645" t="s">
        <v>228</v>
      </c>
      <c r="AM30" s="646"/>
      <c r="AN30" s="646"/>
      <c r="AO30" s="677"/>
      <c r="AP30" s="703" t="s">
        <v>216</v>
      </c>
      <c r="AQ30" s="704"/>
      <c r="AR30" s="704"/>
      <c r="AS30" s="704"/>
      <c r="AT30" s="704"/>
      <c r="AU30" s="704"/>
      <c r="AV30" s="704"/>
      <c r="AW30" s="704"/>
      <c r="AX30" s="704"/>
      <c r="AY30" s="704"/>
      <c r="AZ30" s="704"/>
      <c r="BA30" s="704"/>
      <c r="BB30" s="704"/>
      <c r="BC30" s="704"/>
      <c r="BD30" s="704"/>
      <c r="BE30" s="704"/>
      <c r="BF30" s="705"/>
      <c r="BG30" s="703" t="s">
        <v>302</v>
      </c>
      <c r="BH30" s="728"/>
      <c r="BI30" s="728"/>
      <c r="BJ30" s="728"/>
      <c r="BK30" s="728"/>
      <c r="BL30" s="728"/>
      <c r="BM30" s="728"/>
      <c r="BN30" s="728"/>
      <c r="BO30" s="728"/>
      <c r="BP30" s="728"/>
      <c r="BQ30" s="729"/>
      <c r="BR30" s="703" t="s">
        <v>303</v>
      </c>
      <c r="BS30" s="728"/>
      <c r="BT30" s="728"/>
      <c r="BU30" s="728"/>
      <c r="BV30" s="728"/>
      <c r="BW30" s="728"/>
      <c r="BX30" s="728"/>
      <c r="BY30" s="728"/>
      <c r="BZ30" s="728"/>
      <c r="CA30" s="728"/>
      <c r="CB30" s="729"/>
      <c r="CD30" s="733"/>
      <c r="CE30" s="734"/>
      <c r="CF30" s="681" t="s">
        <v>304</v>
      </c>
      <c r="CG30" s="682"/>
      <c r="CH30" s="682"/>
      <c r="CI30" s="682"/>
      <c r="CJ30" s="682"/>
      <c r="CK30" s="682"/>
      <c r="CL30" s="682"/>
      <c r="CM30" s="682"/>
      <c r="CN30" s="682"/>
      <c r="CO30" s="682"/>
      <c r="CP30" s="682"/>
      <c r="CQ30" s="683"/>
      <c r="CR30" s="642">
        <v>519531</v>
      </c>
      <c r="CS30" s="643"/>
      <c r="CT30" s="643"/>
      <c r="CU30" s="643"/>
      <c r="CV30" s="643"/>
      <c r="CW30" s="643"/>
      <c r="CX30" s="643"/>
      <c r="CY30" s="644"/>
      <c r="CZ30" s="645">
        <v>10.1</v>
      </c>
      <c r="DA30" s="663"/>
      <c r="DB30" s="663"/>
      <c r="DC30" s="664"/>
      <c r="DD30" s="648">
        <v>487643</v>
      </c>
      <c r="DE30" s="643"/>
      <c r="DF30" s="643"/>
      <c r="DG30" s="643"/>
      <c r="DH30" s="643"/>
      <c r="DI30" s="643"/>
      <c r="DJ30" s="643"/>
      <c r="DK30" s="644"/>
      <c r="DL30" s="648">
        <v>487643</v>
      </c>
      <c r="DM30" s="643"/>
      <c r="DN30" s="643"/>
      <c r="DO30" s="643"/>
      <c r="DP30" s="643"/>
      <c r="DQ30" s="643"/>
      <c r="DR30" s="643"/>
      <c r="DS30" s="643"/>
      <c r="DT30" s="643"/>
      <c r="DU30" s="643"/>
      <c r="DV30" s="644"/>
      <c r="DW30" s="645">
        <v>16.100000000000001</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791589</v>
      </c>
      <c r="S31" s="643"/>
      <c r="T31" s="643"/>
      <c r="U31" s="643"/>
      <c r="V31" s="643"/>
      <c r="W31" s="643"/>
      <c r="X31" s="643"/>
      <c r="Y31" s="644"/>
      <c r="Z31" s="675">
        <v>15.2</v>
      </c>
      <c r="AA31" s="675"/>
      <c r="AB31" s="675"/>
      <c r="AC31" s="675"/>
      <c r="AD31" s="676" t="s">
        <v>228</v>
      </c>
      <c r="AE31" s="676"/>
      <c r="AF31" s="676"/>
      <c r="AG31" s="676"/>
      <c r="AH31" s="676"/>
      <c r="AI31" s="676"/>
      <c r="AJ31" s="676"/>
      <c r="AK31" s="676"/>
      <c r="AL31" s="645" t="s">
        <v>136</v>
      </c>
      <c r="AM31" s="646"/>
      <c r="AN31" s="646"/>
      <c r="AO31" s="677"/>
      <c r="AP31" s="717" t="s">
        <v>306</v>
      </c>
      <c r="AQ31" s="718"/>
      <c r="AR31" s="718"/>
      <c r="AS31" s="718"/>
      <c r="AT31" s="723" t="s">
        <v>307</v>
      </c>
      <c r="AU31" s="231"/>
      <c r="AV31" s="231"/>
      <c r="AW31" s="231"/>
      <c r="AX31" s="710" t="s">
        <v>183</v>
      </c>
      <c r="AY31" s="711"/>
      <c r="AZ31" s="711"/>
      <c r="BA31" s="711"/>
      <c r="BB31" s="711"/>
      <c r="BC31" s="711"/>
      <c r="BD31" s="711"/>
      <c r="BE31" s="711"/>
      <c r="BF31" s="712"/>
      <c r="BG31" s="713">
        <v>99.8</v>
      </c>
      <c r="BH31" s="714"/>
      <c r="BI31" s="714"/>
      <c r="BJ31" s="714"/>
      <c r="BK31" s="714"/>
      <c r="BL31" s="714"/>
      <c r="BM31" s="715">
        <v>97.4</v>
      </c>
      <c r="BN31" s="714"/>
      <c r="BO31" s="714"/>
      <c r="BP31" s="714"/>
      <c r="BQ31" s="716"/>
      <c r="BR31" s="713">
        <v>99.7</v>
      </c>
      <c r="BS31" s="714"/>
      <c r="BT31" s="714"/>
      <c r="BU31" s="714"/>
      <c r="BV31" s="714"/>
      <c r="BW31" s="714"/>
      <c r="BX31" s="715">
        <v>96.9</v>
      </c>
      <c r="BY31" s="714"/>
      <c r="BZ31" s="714"/>
      <c r="CA31" s="714"/>
      <c r="CB31" s="716"/>
      <c r="CD31" s="733"/>
      <c r="CE31" s="734"/>
      <c r="CF31" s="681" t="s">
        <v>308</v>
      </c>
      <c r="CG31" s="682"/>
      <c r="CH31" s="682"/>
      <c r="CI31" s="682"/>
      <c r="CJ31" s="682"/>
      <c r="CK31" s="682"/>
      <c r="CL31" s="682"/>
      <c r="CM31" s="682"/>
      <c r="CN31" s="682"/>
      <c r="CO31" s="682"/>
      <c r="CP31" s="682"/>
      <c r="CQ31" s="683"/>
      <c r="CR31" s="642">
        <v>17882</v>
      </c>
      <c r="CS31" s="661"/>
      <c r="CT31" s="661"/>
      <c r="CU31" s="661"/>
      <c r="CV31" s="661"/>
      <c r="CW31" s="661"/>
      <c r="CX31" s="661"/>
      <c r="CY31" s="662"/>
      <c r="CZ31" s="645">
        <v>0.3</v>
      </c>
      <c r="DA31" s="663"/>
      <c r="DB31" s="663"/>
      <c r="DC31" s="664"/>
      <c r="DD31" s="648">
        <v>17882</v>
      </c>
      <c r="DE31" s="661"/>
      <c r="DF31" s="661"/>
      <c r="DG31" s="661"/>
      <c r="DH31" s="661"/>
      <c r="DI31" s="661"/>
      <c r="DJ31" s="661"/>
      <c r="DK31" s="662"/>
      <c r="DL31" s="648">
        <v>17882</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06" t="s">
        <v>309</v>
      </c>
      <c r="C32" s="707"/>
      <c r="D32" s="707"/>
      <c r="E32" s="707"/>
      <c r="F32" s="707"/>
      <c r="G32" s="707"/>
      <c r="H32" s="707"/>
      <c r="I32" s="707"/>
      <c r="J32" s="707"/>
      <c r="K32" s="707"/>
      <c r="L32" s="707"/>
      <c r="M32" s="707"/>
      <c r="N32" s="707"/>
      <c r="O32" s="707"/>
      <c r="P32" s="707"/>
      <c r="Q32" s="708"/>
      <c r="R32" s="642">
        <v>300</v>
      </c>
      <c r="S32" s="643"/>
      <c r="T32" s="643"/>
      <c r="U32" s="643"/>
      <c r="V32" s="643"/>
      <c r="W32" s="643"/>
      <c r="X32" s="643"/>
      <c r="Y32" s="644"/>
      <c r="Z32" s="675">
        <v>0</v>
      </c>
      <c r="AA32" s="675"/>
      <c r="AB32" s="675"/>
      <c r="AC32" s="675"/>
      <c r="AD32" s="676">
        <v>300</v>
      </c>
      <c r="AE32" s="676"/>
      <c r="AF32" s="676"/>
      <c r="AG32" s="676"/>
      <c r="AH32" s="676"/>
      <c r="AI32" s="676"/>
      <c r="AJ32" s="676"/>
      <c r="AK32" s="676"/>
      <c r="AL32" s="645">
        <v>0</v>
      </c>
      <c r="AM32" s="646"/>
      <c r="AN32" s="646"/>
      <c r="AO32" s="677"/>
      <c r="AP32" s="719"/>
      <c r="AQ32" s="720"/>
      <c r="AR32" s="720"/>
      <c r="AS32" s="720"/>
      <c r="AT32" s="724"/>
      <c r="AU32" s="230" t="s">
        <v>310</v>
      </c>
      <c r="AV32" s="230"/>
      <c r="AW32" s="230"/>
      <c r="AX32" s="639" t="s">
        <v>311</v>
      </c>
      <c r="AY32" s="640"/>
      <c r="AZ32" s="640"/>
      <c r="BA32" s="640"/>
      <c r="BB32" s="640"/>
      <c r="BC32" s="640"/>
      <c r="BD32" s="640"/>
      <c r="BE32" s="640"/>
      <c r="BF32" s="641"/>
      <c r="BG32" s="726">
        <v>99.9</v>
      </c>
      <c r="BH32" s="661"/>
      <c r="BI32" s="661"/>
      <c r="BJ32" s="661"/>
      <c r="BK32" s="661"/>
      <c r="BL32" s="661"/>
      <c r="BM32" s="646">
        <v>98.2</v>
      </c>
      <c r="BN32" s="727"/>
      <c r="BO32" s="727"/>
      <c r="BP32" s="727"/>
      <c r="BQ32" s="688"/>
      <c r="BR32" s="726">
        <v>99.7</v>
      </c>
      <c r="BS32" s="661"/>
      <c r="BT32" s="661"/>
      <c r="BU32" s="661"/>
      <c r="BV32" s="661"/>
      <c r="BW32" s="661"/>
      <c r="BX32" s="646">
        <v>97.4</v>
      </c>
      <c r="BY32" s="727"/>
      <c r="BZ32" s="727"/>
      <c r="CA32" s="727"/>
      <c r="CB32" s="688"/>
      <c r="CD32" s="735"/>
      <c r="CE32" s="736"/>
      <c r="CF32" s="681" t="s">
        <v>312</v>
      </c>
      <c r="CG32" s="682"/>
      <c r="CH32" s="682"/>
      <c r="CI32" s="682"/>
      <c r="CJ32" s="682"/>
      <c r="CK32" s="682"/>
      <c r="CL32" s="682"/>
      <c r="CM32" s="682"/>
      <c r="CN32" s="682"/>
      <c r="CO32" s="682"/>
      <c r="CP32" s="682"/>
      <c r="CQ32" s="683"/>
      <c r="CR32" s="642">
        <v>145</v>
      </c>
      <c r="CS32" s="643"/>
      <c r="CT32" s="643"/>
      <c r="CU32" s="643"/>
      <c r="CV32" s="643"/>
      <c r="CW32" s="643"/>
      <c r="CX32" s="643"/>
      <c r="CY32" s="644"/>
      <c r="CZ32" s="645">
        <v>0</v>
      </c>
      <c r="DA32" s="663"/>
      <c r="DB32" s="663"/>
      <c r="DC32" s="664"/>
      <c r="DD32" s="648">
        <v>145</v>
      </c>
      <c r="DE32" s="643"/>
      <c r="DF32" s="643"/>
      <c r="DG32" s="643"/>
      <c r="DH32" s="643"/>
      <c r="DI32" s="643"/>
      <c r="DJ32" s="643"/>
      <c r="DK32" s="644"/>
      <c r="DL32" s="648">
        <v>145</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231358</v>
      </c>
      <c r="S33" s="643"/>
      <c r="T33" s="643"/>
      <c r="U33" s="643"/>
      <c r="V33" s="643"/>
      <c r="W33" s="643"/>
      <c r="X33" s="643"/>
      <c r="Y33" s="644"/>
      <c r="Z33" s="675">
        <v>4.4000000000000004</v>
      </c>
      <c r="AA33" s="675"/>
      <c r="AB33" s="675"/>
      <c r="AC33" s="675"/>
      <c r="AD33" s="676" t="s">
        <v>136</v>
      </c>
      <c r="AE33" s="676"/>
      <c r="AF33" s="676"/>
      <c r="AG33" s="676"/>
      <c r="AH33" s="676"/>
      <c r="AI33" s="676"/>
      <c r="AJ33" s="676"/>
      <c r="AK33" s="676"/>
      <c r="AL33" s="645" t="s">
        <v>228</v>
      </c>
      <c r="AM33" s="646"/>
      <c r="AN33" s="646"/>
      <c r="AO33" s="677"/>
      <c r="AP33" s="721"/>
      <c r="AQ33" s="722"/>
      <c r="AR33" s="722"/>
      <c r="AS33" s="722"/>
      <c r="AT33" s="725"/>
      <c r="AU33" s="232"/>
      <c r="AV33" s="232"/>
      <c r="AW33" s="232"/>
      <c r="AX33" s="623" t="s">
        <v>314</v>
      </c>
      <c r="AY33" s="624"/>
      <c r="AZ33" s="624"/>
      <c r="BA33" s="624"/>
      <c r="BB33" s="624"/>
      <c r="BC33" s="624"/>
      <c r="BD33" s="624"/>
      <c r="BE33" s="624"/>
      <c r="BF33" s="625"/>
      <c r="BG33" s="709">
        <v>99.5</v>
      </c>
      <c r="BH33" s="627"/>
      <c r="BI33" s="627"/>
      <c r="BJ33" s="627"/>
      <c r="BK33" s="627"/>
      <c r="BL33" s="627"/>
      <c r="BM33" s="669">
        <v>95.6</v>
      </c>
      <c r="BN33" s="627"/>
      <c r="BO33" s="627"/>
      <c r="BP33" s="627"/>
      <c r="BQ33" s="671"/>
      <c r="BR33" s="709">
        <v>99.7</v>
      </c>
      <c r="BS33" s="627"/>
      <c r="BT33" s="627"/>
      <c r="BU33" s="627"/>
      <c r="BV33" s="627"/>
      <c r="BW33" s="627"/>
      <c r="BX33" s="669">
        <v>95.2</v>
      </c>
      <c r="BY33" s="627"/>
      <c r="BZ33" s="627"/>
      <c r="CA33" s="627"/>
      <c r="CB33" s="671"/>
      <c r="CD33" s="681" t="s">
        <v>315</v>
      </c>
      <c r="CE33" s="682"/>
      <c r="CF33" s="682"/>
      <c r="CG33" s="682"/>
      <c r="CH33" s="682"/>
      <c r="CI33" s="682"/>
      <c r="CJ33" s="682"/>
      <c r="CK33" s="682"/>
      <c r="CL33" s="682"/>
      <c r="CM33" s="682"/>
      <c r="CN33" s="682"/>
      <c r="CO33" s="682"/>
      <c r="CP33" s="682"/>
      <c r="CQ33" s="683"/>
      <c r="CR33" s="642">
        <v>3158481</v>
      </c>
      <c r="CS33" s="661"/>
      <c r="CT33" s="661"/>
      <c r="CU33" s="661"/>
      <c r="CV33" s="661"/>
      <c r="CW33" s="661"/>
      <c r="CX33" s="661"/>
      <c r="CY33" s="662"/>
      <c r="CZ33" s="645">
        <v>61.5</v>
      </c>
      <c r="DA33" s="663"/>
      <c r="DB33" s="663"/>
      <c r="DC33" s="664"/>
      <c r="DD33" s="648">
        <v>2089281</v>
      </c>
      <c r="DE33" s="661"/>
      <c r="DF33" s="661"/>
      <c r="DG33" s="661"/>
      <c r="DH33" s="661"/>
      <c r="DI33" s="661"/>
      <c r="DJ33" s="661"/>
      <c r="DK33" s="662"/>
      <c r="DL33" s="648">
        <v>1235608</v>
      </c>
      <c r="DM33" s="661"/>
      <c r="DN33" s="661"/>
      <c r="DO33" s="661"/>
      <c r="DP33" s="661"/>
      <c r="DQ33" s="661"/>
      <c r="DR33" s="661"/>
      <c r="DS33" s="661"/>
      <c r="DT33" s="661"/>
      <c r="DU33" s="661"/>
      <c r="DV33" s="662"/>
      <c r="DW33" s="645">
        <v>40.9</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23071</v>
      </c>
      <c r="S34" s="643"/>
      <c r="T34" s="643"/>
      <c r="U34" s="643"/>
      <c r="V34" s="643"/>
      <c r="W34" s="643"/>
      <c r="X34" s="643"/>
      <c r="Y34" s="644"/>
      <c r="Z34" s="675">
        <v>0.4</v>
      </c>
      <c r="AA34" s="675"/>
      <c r="AB34" s="675"/>
      <c r="AC34" s="675"/>
      <c r="AD34" s="676">
        <v>16883</v>
      </c>
      <c r="AE34" s="676"/>
      <c r="AF34" s="676"/>
      <c r="AG34" s="676"/>
      <c r="AH34" s="676"/>
      <c r="AI34" s="676"/>
      <c r="AJ34" s="676"/>
      <c r="AK34" s="676"/>
      <c r="AL34" s="645">
        <v>0.6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713313</v>
      </c>
      <c r="CS34" s="643"/>
      <c r="CT34" s="643"/>
      <c r="CU34" s="643"/>
      <c r="CV34" s="643"/>
      <c r="CW34" s="643"/>
      <c r="CX34" s="643"/>
      <c r="CY34" s="644"/>
      <c r="CZ34" s="645">
        <v>13.9</v>
      </c>
      <c r="DA34" s="663"/>
      <c r="DB34" s="663"/>
      <c r="DC34" s="664"/>
      <c r="DD34" s="648">
        <v>565265</v>
      </c>
      <c r="DE34" s="643"/>
      <c r="DF34" s="643"/>
      <c r="DG34" s="643"/>
      <c r="DH34" s="643"/>
      <c r="DI34" s="643"/>
      <c r="DJ34" s="643"/>
      <c r="DK34" s="644"/>
      <c r="DL34" s="648">
        <v>316890</v>
      </c>
      <c r="DM34" s="643"/>
      <c r="DN34" s="643"/>
      <c r="DO34" s="643"/>
      <c r="DP34" s="643"/>
      <c r="DQ34" s="643"/>
      <c r="DR34" s="643"/>
      <c r="DS34" s="643"/>
      <c r="DT34" s="643"/>
      <c r="DU34" s="643"/>
      <c r="DV34" s="644"/>
      <c r="DW34" s="645">
        <v>10.5</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118876</v>
      </c>
      <c r="S35" s="643"/>
      <c r="T35" s="643"/>
      <c r="U35" s="643"/>
      <c r="V35" s="643"/>
      <c r="W35" s="643"/>
      <c r="X35" s="643"/>
      <c r="Y35" s="644"/>
      <c r="Z35" s="675">
        <v>2.2999999999999998</v>
      </c>
      <c r="AA35" s="675"/>
      <c r="AB35" s="675"/>
      <c r="AC35" s="675"/>
      <c r="AD35" s="676" t="s">
        <v>228</v>
      </c>
      <c r="AE35" s="676"/>
      <c r="AF35" s="676"/>
      <c r="AG35" s="676"/>
      <c r="AH35" s="676"/>
      <c r="AI35" s="676"/>
      <c r="AJ35" s="676"/>
      <c r="AK35" s="676"/>
      <c r="AL35" s="645" t="s">
        <v>234</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252775</v>
      </c>
      <c r="CS35" s="661"/>
      <c r="CT35" s="661"/>
      <c r="CU35" s="661"/>
      <c r="CV35" s="661"/>
      <c r="CW35" s="661"/>
      <c r="CX35" s="661"/>
      <c r="CY35" s="662"/>
      <c r="CZ35" s="645">
        <v>4.9000000000000004</v>
      </c>
      <c r="DA35" s="663"/>
      <c r="DB35" s="663"/>
      <c r="DC35" s="664"/>
      <c r="DD35" s="648">
        <v>215034</v>
      </c>
      <c r="DE35" s="661"/>
      <c r="DF35" s="661"/>
      <c r="DG35" s="661"/>
      <c r="DH35" s="661"/>
      <c r="DI35" s="661"/>
      <c r="DJ35" s="661"/>
      <c r="DK35" s="662"/>
      <c r="DL35" s="648">
        <v>171709</v>
      </c>
      <c r="DM35" s="661"/>
      <c r="DN35" s="661"/>
      <c r="DO35" s="661"/>
      <c r="DP35" s="661"/>
      <c r="DQ35" s="661"/>
      <c r="DR35" s="661"/>
      <c r="DS35" s="661"/>
      <c r="DT35" s="661"/>
      <c r="DU35" s="661"/>
      <c r="DV35" s="662"/>
      <c r="DW35" s="645">
        <v>5.7</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80721</v>
      </c>
      <c r="S36" s="643"/>
      <c r="T36" s="643"/>
      <c r="U36" s="643"/>
      <c r="V36" s="643"/>
      <c r="W36" s="643"/>
      <c r="X36" s="643"/>
      <c r="Y36" s="644"/>
      <c r="Z36" s="675">
        <v>1.5</v>
      </c>
      <c r="AA36" s="675"/>
      <c r="AB36" s="675"/>
      <c r="AC36" s="675"/>
      <c r="AD36" s="676" t="s">
        <v>228</v>
      </c>
      <c r="AE36" s="676"/>
      <c r="AF36" s="676"/>
      <c r="AG36" s="676"/>
      <c r="AH36" s="676"/>
      <c r="AI36" s="676"/>
      <c r="AJ36" s="676"/>
      <c r="AK36" s="676"/>
      <c r="AL36" s="645" t="s">
        <v>234</v>
      </c>
      <c r="AM36" s="646"/>
      <c r="AN36" s="646"/>
      <c r="AO36" s="677"/>
      <c r="AP36" s="235"/>
      <c r="AQ36" s="694" t="s">
        <v>323</v>
      </c>
      <c r="AR36" s="695"/>
      <c r="AS36" s="695"/>
      <c r="AT36" s="695"/>
      <c r="AU36" s="695"/>
      <c r="AV36" s="695"/>
      <c r="AW36" s="695"/>
      <c r="AX36" s="695"/>
      <c r="AY36" s="696"/>
      <c r="AZ36" s="697">
        <v>888137</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18010</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1478054</v>
      </c>
      <c r="CS36" s="643"/>
      <c r="CT36" s="643"/>
      <c r="CU36" s="643"/>
      <c r="CV36" s="643"/>
      <c r="CW36" s="643"/>
      <c r="CX36" s="643"/>
      <c r="CY36" s="644"/>
      <c r="CZ36" s="645">
        <v>28.8</v>
      </c>
      <c r="DA36" s="663"/>
      <c r="DB36" s="663"/>
      <c r="DC36" s="664"/>
      <c r="DD36" s="648">
        <v>811888</v>
      </c>
      <c r="DE36" s="643"/>
      <c r="DF36" s="643"/>
      <c r="DG36" s="643"/>
      <c r="DH36" s="643"/>
      <c r="DI36" s="643"/>
      <c r="DJ36" s="643"/>
      <c r="DK36" s="644"/>
      <c r="DL36" s="648">
        <v>307038</v>
      </c>
      <c r="DM36" s="643"/>
      <c r="DN36" s="643"/>
      <c r="DO36" s="643"/>
      <c r="DP36" s="643"/>
      <c r="DQ36" s="643"/>
      <c r="DR36" s="643"/>
      <c r="DS36" s="643"/>
      <c r="DT36" s="643"/>
      <c r="DU36" s="643"/>
      <c r="DV36" s="644"/>
      <c r="DW36" s="645">
        <v>10.199999999999999</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90562</v>
      </c>
      <c r="S37" s="643"/>
      <c r="T37" s="643"/>
      <c r="U37" s="643"/>
      <c r="V37" s="643"/>
      <c r="W37" s="643"/>
      <c r="X37" s="643"/>
      <c r="Y37" s="644"/>
      <c r="Z37" s="675">
        <v>1.7</v>
      </c>
      <c r="AA37" s="675"/>
      <c r="AB37" s="675"/>
      <c r="AC37" s="675"/>
      <c r="AD37" s="676" t="s">
        <v>136</v>
      </c>
      <c r="AE37" s="676"/>
      <c r="AF37" s="676"/>
      <c r="AG37" s="676"/>
      <c r="AH37" s="676"/>
      <c r="AI37" s="676"/>
      <c r="AJ37" s="676"/>
      <c r="AK37" s="676"/>
      <c r="AL37" s="645" t="s">
        <v>234</v>
      </c>
      <c r="AM37" s="646"/>
      <c r="AN37" s="646"/>
      <c r="AO37" s="677"/>
      <c r="AQ37" s="685" t="s">
        <v>327</v>
      </c>
      <c r="AR37" s="686"/>
      <c r="AS37" s="686"/>
      <c r="AT37" s="686"/>
      <c r="AU37" s="686"/>
      <c r="AV37" s="686"/>
      <c r="AW37" s="686"/>
      <c r="AX37" s="686"/>
      <c r="AY37" s="687"/>
      <c r="AZ37" s="642">
        <v>376621</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24958</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353896</v>
      </c>
      <c r="CS37" s="661"/>
      <c r="CT37" s="661"/>
      <c r="CU37" s="661"/>
      <c r="CV37" s="661"/>
      <c r="CW37" s="661"/>
      <c r="CX37" s="661"/>
      <c r="CY37" s="662"/>
      <c r="CZ37" s="645">
        <v>6.9</v>
      </c>
      <c r="DA37" s="663"/>
      <c r="DB37" s="663"/>
      <c r="DC37" s="664"/>
      <c r="DD37" s="648">
        <v>240696</v>
      </c>
      <c r="DE37" s="661"/>
      <c r="DF37" s="661"/>
      <c r="DG37" s="661"/>
      <c r="DH37" s="661"/>
      <c r="DI37" s="661"/>
      <c r="DJ37" s="661"/>
      <c r="DK37" s="662"/>
      <c r="DL37" s="648">
        <v>240300</v>
      </c>
      <c r="DM37" s="661"/>
      <c r="DN37" s="661"/>
      <c r="DO37" s="661"/>
      <c r="DP37" s="661"/>
      <c r="DQ37" s="661"/>
      <c r="DR37" s="661"/>
      <c r="DS37" s="661"/>
      <c r="DT37" s="661"/>
      <c r="DU37" s="661"/>
      <c r="DV37" s="662"/>
      <c r="DW37" s="645">
        <v>7.9</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198947</v>
      </c>
      <c r="S38" s="643"/>
      <c r="T38" s="643"/>
      <c r="U38" s="643"/>
      <c r="V38" s="643"/>
      <c r="W38" s="643"/>
      <c r="X38" s="643"/>
      <c r="Y38" s="644"/>
      <c r="Z38" s="675">
        <v>3.8</v>
      </c>
      <c r="AA38" s="675"/>
      <c r="AB38" s="675"/>
      <c r="AC38" s="675"/>
      <c r="AD38" s="676">
        <v>3120</v>
      </c>
      <c r="AE38" s="676"/>
      <c r="AF38" s="676"/>
      <c r="AG38" s="676"/>
      <c r="AH38" s="676"/>
      <c r="AI38" s="676"/>
      <c r="AJ38" s="676"/>
      <c r="AK38" s="676"/>
      <c r="AL38" s="645">
        <v>0.1</v>
      </c>
      <c r="AM38" s="646"/>
      <c r="AN38" s="646"/>
      <c r="AO38" s="677"/>
      <c r="AQ38" s="685" t="s">
        <v>331</v>
      </c>
      <c r="AR38" s="686"/>
      <c r="AS38" s="686"/>
      <c r="AT38" s="686"/>
      <c r="AU38" s="686"/>
      <c r="AV38" s="686"/>
      <c r="AW38" s="686"/>
      <c r="AX38" s="686"/>
      <c r="AY38" s="687"/>
      <c r="AZ38" s="642">
        <v>128551</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449</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511516</v>
      </c>
      <c r="CS38" s="643"/>
      <c r="CT38" s="643"/>
      <c r="CU38" s="643"/>
      <c r="CV38" s="643"/>
      <c r="CW38" s="643"/>
      <c r="CX38" s="643"/>
      <c r="CY38" s="644"/>
      <c r="CZ38" s="645">
        <v>10</v>
      </c>
      <c r="DA38" s="663"/>
      <c r="DB38" s="663"/>
      <c r="DC38" s="664"/>
      <c r="DD38" s="648">
        <v>481797</v>
      </c>
      <c r="DE38" s="643"/>
      <c r="DF38" s="643"/>
      <c r="DG38" s="643"/>
      <c r="DH38" s="643"/>
      <c r="DI38" s="643"/>
      <c r="DJ38" s="643"/>
      <c r="DK38" s="644"/>
      <c r="DL38" s="648">
        <v>439971</v>
      </c>
      <c r="DM38" s="643"/>
      <c r="DN38" s="643"/>
      <c r="DO38" s="643"/>
      <c r="DP38" s="643"/>
      <c r="DQ38" s="643"/>
      <c r="DR38" s="643"/>
      <c r="DS38" s="643"/>
      <c r="DT38" s="643"/>
      <c r="DU38" s="643"/>
      <c r="DV38" s="644"/>
      <c r="DW38" s="645">
        <v>14.6</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399922</v>
      </c>
      <c r="S39" s="643"/>
      <c r="T39" s="643"/>
      <c r="U39" s="643"/>
      <c r="V39" s="643"/>
      <c r="W39" s="643"/>
      <c r="X39" s="643"/>
      <c r="Y39" s="644"/>
      <c r="Z39" s="675">
        <v>7.7</v>
      </c>
      <c r="AA39" s="675"/>
      <c r="AB39" s="675"/>
      <c r="AC39" s="675"/>
      <c r="AD39" s="676" t="s">
        <v>234</v>
      </c>
      <c r="AE39" s="676"/>
      <c r="AF39" s="676"/>
      <c r="AG39" s="676"/>
      <c r="AH39" s="676"/>
      <c r="AI39" s="676"/>
      <c r="AJ39" s="676"/>
      <c r="AK39" s="676"/>
      <c r="AL39" s="645" t="s">
        <v>136</v>
      </c>
      <c r="AM39" s="646"/>
      <c r="AN39" s="646"/>
      <c r="AO39" s="677"/>
      <c r="AQ39" s="685" t="s">
        <v>335</v>
      </c>
      <c r="AR39" s="686"/>
      <c r="AS39" s="686"/>
      <c r="AT39" s="686"/>
      <c r="AU39" s="686"/>
      <c r="AV39" s="686"/>
      <c r="AW39" s="686"/>
      <c r="AX39" s="686"/>
      <c r="AY39" s="687"/>
      <c r="AZ39" s="642">
        <v>104825</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783</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129543</v>
      </c>
      <c r="CS39" s="661"/>
      <c r="CT39" s="661"/>
      <c r="CU39" s="661"/>
      <c r="CV39" s="661"/>
      <c r="CW39" s="661"/>
      <c r="CX39" s="661"/>
      <c r="CY39" s="662"/>
      <c r="CZ39" s="645">
        <v>2.5</v>
      </c>
      <c r="DA39" s="663"/>
      <c r="DB39" s="663"/>
      <c r="DC39" s="664"/>
      <c r="DD39" s="648">
        <v>12017</v>
      </c>
      <c r="DE39" s="661"/>
      <c r="DF39" s="661"/>
      <c r="DG39" s="661"/>
      <c r="DH39" s="661"/>
      <c r="DI39" s="661"/>
      <c r="DJ39" s="661"/>
      <c r="DK39" s="662"/>
      <c r="DL39" s="648" t="s">
        <v>234</v>
      </c>
      <c r="DM39" s="661"/>
      <c r="DN39" s="661"/>
      <c r="DO39" s="661"/>
      <c r="DP39" s="661"/>
      <c r="DQ39" s="661"/>
      <c r="DR39" s="661"/>
      <c r="DS39" s="661"/>
      <c r="DT39" s="661"/>
      <c r="DU39" s="661"/>
      <c r="DV39" s="662"/>
      <c r="DW39" s="645" t="s">
        <v>136</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234</v>
      </c>
      <c r="AA40" s="675"/>
      <c r="AB40" s="675"/>
      <c r="AC40" s="675"/>
      <c r="AD40" s="676" t="s">
        <v>228</v>
      </c>
      <c r="AE40" s="676"/>
      <c r="AF40" s="676"/>
      <c r="AG40" s="676"/>
      <c r="AH40" s="676"/>
      <c r="AI40" s="676"/>
      <c r="AJ40" s="676"/>
      <c r="AK40" s="676"/>
      <c r="AL40" s="645" t="s">
        <v>228</v>
      </c>
      <c r="AM40" s="646"/>
      <c r="AN40" s="646"/>
      <c r="AO40" s="677"/>
      <c r="AQ40" s="685" t="s">
        <v>339</v>
      </c>
      <c r="AR40" s="686"/>
      <c r="AS40" s="686"/>
      <c r="AT40" s="686"/>
      <c r="AU40" s="686"/>
      <c r="AV40" s="686"/>
      <c r="AW40" s="686"/>
      <c r="AX40" s="686"/>
      <c r="AY40" s="687"/>
      <c r="AZ40" s="642">
        <v>67106</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159</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73280</v>
      </c>
      <c r="CS40" s="643"/>
      <c r="CT40" s="643"/>
      <c r="CU40" s="643"/>
      <c r="CV40" s="643"/>
      <c r="CW40" s="643"/>
      <c r="CX40" s="643"/>
      <c r="CY40" s="644"/>
      <c r="CZ40" s="645">
        <v>1.4</v>
      </c>
      <c r="DA40" s="663"/>
      <c r="DB40" s="663"/>
      <c r="DC40" s="664"/>
      <c r="DD40" s="648">
        <v>3280</v>
      </c>
      <c r="DE40" s="643"/>
      <c r="DF40" s="643"/>
      <c r="DG40" s="643"/>
      <c r="DH40" s="643"/>
      <c r="DI40" s="643"/>
      <c r="DJ40" s="643"/>
      <c r="DK40" s="644"/>
      <c r="DL40" s="648" t="s">
        <v>136</v>
      </c>
      <c r="DM40" s="643"/>
      <c r="DN40" s="643"/>
      <c r="DO40" s="643"/>
      <c r="DP40" s="643"/>
      <c r="DQ40" s="643"/>
      <c r="DR40" s="643"/>
      <c r="DS40" s="643"/>
      <c r="DT40" s="643"/>
      <c r="DU40" s="643"/>
      <c r="DV40" s="644"/>
      <c r="DW40" s="645" t="s">
        <v>234</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136</v>
      </c>
      <c r="AA41" s="675"/>
      <c r="AB41" s="675"/>
      <c r="AC41" s="675"/>
      <c r="AD41" s="676" t="s">
        <v>136</v>
      </c>
      <c r="AE41" s="676"/>
      <c r="AF41" s="676"/>
      <c r="AG41" s="676"/>
      <c r="AH41" s="676"/>
      <c r="AI41" s="676"/>
      <c r="AJ41" s="676"/>
      <c r="AK41" s="676"/>
      <c r="AL41" s="645" t="s">
        <v>234</v>
      </c>
      <c r="AM41" s="646"/>
      <c r="AN41" s="646"/>
      <c r="AO41" s="677"/>
      <c r="AQ41" s="685" t="s">
        <v>344</v>
      </c>
      <c r="AR41" s="686"/>
      <c r="AS41" s="686"/>
      <c r="AT41" s="686"/>
      <c r="AU41" s="686"/>
      <c r="AV41" s="686"/>
      <c r="AW41" s="686"/>
      <c r="AX41" s="686"/>
      <c r="AY41" s="687"/>
      <c r="AZ41" s="642">
        <v>35948</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1</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228</v>
      </c>
      <c r="CS41" s="661"/>
      <c r="CT41" s="661"/>
      <c r="CU41" s="661"/>
      <c r="CV41" s="661"/>
      <c r="CW41" s="661"/>
      <c r="CX41" s="661"/>
      <c r="CY41" s="662"/>
      <c r="CZ41" s="645" t="s">
        <v>234</v>
      </c>
      <c r="DA41" s="663"/>
      <c r="DB41" s="663"/>
      <c r="DC41" s="664"/>
      <c r="DD41" s="648" t="s">
        <v>234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75858</v>
      </c>
      <c r="S42" s="643"/>
      <c r="T42" s="643"/>
      <c r="U42" s="643"/>
      <c r="V42" s="643"/>
      <c r="W42" s="643"/>
      <c r="X42" s="643"/>
      <c r="Y42" s="644"/>
      <c r="Z42" s="675">
        <v>1.5</v>
      </c>
      <c r="AA42" s="675"/>
      <c r="AB42" s="675"/>
      <c r="AC42" s="675"/>
      <c r="AD42" s="676" t="s">
        <v>234</v>
      </c>
      <c r="AE42" s="676"/>
      <c r="AF42" s="676"/>
      <c r="AG42" s="676"/>
      <c r="AH42" s="676"/>
      <c r="AI42" s="676"/>
      <c r="AJ42" s="676"/>
      <c r="AK42" s="676"/>
      <c r="AL42" s="645" t="s">
        <v>241</v>
      </c>
      <c r="AM42" s="646"/>
      <c r="AN42" s="646"/>
      <c r="AO42" s="677"/>
      <c r="AQ42" s="678" t="s">
        <v>348</v>
      </c>
      <c r="AR42" s="679"/>
      <c r="AS42" s="679"/>
      <c r="AT42" s="679"/>
      <c r="AU42" s="679"/>
      <c r="AV42" s="679"/>
      <c r="AW42" s="679"/>
      <c r="AX42" s="679"/>
      <c r="AY42" s="680"/>
      <c r="AZ42" s="626">
        <v>175086</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368</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437573</v>
      </c>
      <c r="CS42" s="643"/>
      <c r="CT42" s="643"/>
      <c r="CU42" s="643"/>
      <c r="CV42" s="643"/>
      <c r="CW42" s="643"/>
      <c r="CX42" s="643"/>
      <c r="CY42" s="644"/>
      <c r="CZ42" s="645">
        <v>8.5</v>
      </c>
      <c r="DA42" s="646"/>
      <c r="DB42" s="646"/>
      <c r="DC42" s="647"/>
      <c r="DD42" s="648">
        <v>216788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5217798</v>
      </c>
      <c r="S43" s="665"/>
      <c r="T43" s="665"/>
      <c r="U43" s="665"/>
      <c r="V43" s="665"/>
      <c r="W43" s="665"/>
      <c r="X43" s="665"/>
      <c r="Y43" s="666"/>
      <c r="Z43" s="667">
        <v>100</v>
      </c>
      <c r="AA43" s="667"/>
      <c r="AB43" s="667"/>
      <c r="AC43" s="667"/>
      <c r="AD43" s="668">
        <v>2947412</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10215</v>
      </c>
      <c r="CS43" s="661"/>
      <c r="CT43" s="661"/>
      <c r="CU43" s="661"/>
      <c r="CV43" s="661"/>
      <c r="CW43" s="661"/>
      <c r="CX43" s="661"/>
      <c r="CY43" s="662"/>
      <c r="CZ43" s="645">
        <v>0.2</v>
      </c>
      <c r="DA43" s="663"/>
      <c r="DB43" s="663"/>
      <c r="DC43" s="664"/>
      <c r="DD43" s="648">
        <v>10215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437573</v>
      </c>
      <c r="CS44" s="643"/>
      <c r="CT44" s="643"/>
      <c r="CU44" s="643"/>
      <c r="CV44" s="643"/>
      <c r="CW44" s="643"/>
      <c r="CX44" s="643"/>
      <c r="CY44" s="644"/>
      <c r="CZ44" s="645">
        <v>8.5</v>
      </c>
      <c r="DA44" s="646"/>
      <c r="DB44" s="646"/>
      <c r="DC44" s="647"/>
      <c r="DD44" s="648">
        <v>216788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128454</v>
      </c>
      <c r="CS45" s="661"/>
      <c r="CT45" s="661"/>
      <c r="CU45" s="661"/>
      <c r="CV45" s="661"/>
      <c r="CW45" s="661"/>
      <c r="CX45" s="661"/>
      <c r="CY45" s="662"/>
      <c r="CZ45" s="645">
        <v>2.5</v>
      </c>
      <c r="DA45" s="663"/>
      <c r="DB45" s="663"/>
      <c r="DC45" s="664"/>
      <c r="DD45" s="648">
        <v>2071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242472</v>
      </c>
      <c r="CS46" s="643"/>
      <c r="CT46" s="643"/>
      <c r="CU46" s="643"/>
      <c r="CV46" s="643"/>
      <c r="CW46" s="643"/>
      <c r="CX46" s="643"/>
      <c r="CY46" s="644"/>
      <c r="CZ46" s="645">
        <v>4.7</v>
      </c>
      <c r="DA46" s="646"/>
      <c r="DB46" s="646"/>
      <c r="DC46" s="647"/>
      <c r="DD46" s="648">
        <v>199670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t="s">
        <v>234</v>
      </c>
      <c r="CS47" s="661"/>
      <c r="CT47" s="661"/>
      <c r="CU47" s="661"/>
      <c r="CV47" s="661"/>
      <c r="CW47" s="661"/>
      <c r="CX47" s="661"/>
      <c r="CY47" s="662"/>
      <c r="CZ47" s="645" t="s">
        <v>234</v>
      </c>
      <c r="DA47" s="663"/>
      <c r="DB47" s="663"/>
      <c r="DC47" s="664"/>
      <c r="DD47" s="648" t="s">
        <v>234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136</v>
      </c>
      <c r="CS48" s="643"/>
      <c r="CT48" s="643"/>
      <c r="CU48" s="643"/>
      <c r="CV48" s="643"/>
      <c r="CW48" s="643"/>
      <c r="CX48" s="643"/>
      <c r="CY48" s="644"/>
      <c r="CZ48" s="645" t="s">
        <v>136</v>
      </c>
      <c r="DA48" s="646"/>
      <c r="DB48" s="646"/>
      <c r="DC48" s="647"/>
      <c r="DD48" s="648" t="s">
        <v>234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5135488</v>
      </c>
      <c r="CS49" s="627"/>
      <c r="CT49" s="627"/>
      <c r="CU49" s="627"/>
      <c r="CV49" s="627"/>
      <c r="CW49" s="627"/>
      <c r="CX49" s="627"/>
      <c r="CY49" s="628"/>
      <c r="CZ49" s="629">
        <v>100</v>
      </c>
      <c r="DA49" s="630"/>
      <c r="DB49" s="630"/>
      <c r="DC49" s="631"/>
      <c r="DD49" s="632">
        <v>3598004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KTR4YY1IGrXfeUl5/Dn7pNIe586stPDeYKGQErRJxEdPEecYA1AoTTFKRz/3ALbQn97XMMkRNKUavWlV/vHfg==" saltValue="MbOiDUqmi5WKmYjPfOB15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D79" zoomScale="70" zoomScaleNormal="25" zoomScaleSheetLayoutView="70" workbookViewId="0">
      <selection activeCell="AK75" sqref="AK75:AO7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384</v>
      </c>
      <c r="C7" s="1108"/>
      <c r="D7" s="1108"/>
      <c r="E7" s="1108"/>
      <c r="F7" s="1108"/>
      <c r="G7" s="1108"/>
      <c r="H7" s="1108"/>
      <c r="I7" s="1108"/>
      <c r="J7" s="1108"/>
      <c r="K7" s="1108"/>
      <c r="L7" s="1108"/>
      <c r="M7" s="1108"/>
      <c r="N7" s="1108"/>
      <c r="O7" s="1108"/>
      <c r="P7" s="1109"/>
      <c r="Q7" s="1161">
        <v>5218</v>
      </c>
      <c r="R7" s="1162"/>
      <c r="S7" s="1162"/>
      <c r="T7" s="1162"/>
      <c r="U7" s="1162"/>
      <c r="V7" s="1162">
        <v>5135</v>
      </c>
      <c r="W7" s="1162"/>
      <c r="X7" s="1162"/>
      <c r="Y7" s="1162"/>
      <c r="Z7" s="1162"/>
      <c r="AA7" s="1162">
        <v>82</v>
      </c>
      <c r="AB7" s="1162"/>
      <c r="AC7" s="1162"/>
      <c r="AD7" s="1162"/>
      <c r="AE7" s="1163"/>
      <c r="AF7" s="1164">
        <v>77</v>
      </c>
      <c r="AG7" s="1165"/>
      <c r="AH7" s="1165"/>
      <c r="AI7" s="1165"/>
      <c r="AJ7" s="1166"/>
      <c r="AK7" s="1148" t="s">
        <v>589</v>
      </c>
      <c r="AL7" s="1149"/>
      <c r="AM7" s="1149"/>
      <c r="AN7" s="1149"/>
      <c r="AO7" s="1149"/>
      <c r="AP7" s="1149">
        <v>3992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385</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386</v>
      </c>
      <c r="B23" s="1001" t="s">
        <v>387</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77</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388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367</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399</v>
      </c>
      <c r="C28" s="1108"/>
      <c r="D28" s="1108"/>
      <c r="E28" s="1108"/>
      <c r="F28" s="1108"/>
      <c r="G28" s="1108"/>
      <c r="H28" s="1108"/>
      <c r="I28" s="1108"/>
      <c r="J28" s="1108"/>
      <c r="K28" s="1108"/>
      <c r="L28" s="1108"/>
      <c r="M28" s="1108"/>
      <c r="N28" s="1108"/>
      <c r="O28" s="1108"/>
      <c r="P28" s="1109"/>
      <c r="Q28" s="1110">
        <v>496</v>
      </c>
      <c r="R28" s="1111"/>
      <c r="S28" s="1111"/>
      <c r="T28" s="1111"/>
      <c r="U28" s="1111"/>
      <c r="V28" s="1111">
        <v>478</v>
      </c>
      <c r="W28" s="1111"/>
      <c r="X28" s="1111"/>
      <c r="Y28" s="1111"/>
      <c r="Z28" s="1111"/>
      <c r="AA28" s="1111">
        <v>18</v>
      </c>
      <c r="AB28" s="1111"/>
      <c r="AC28" s="1111"/>
      <c r="AD28" s="1111"/>
      <c r="AE28" s="1112"/>
      <c r="AF28" s="1113">
        <v>18</v>
      </c>
      <c r="AG28" s="1111"/>
      <c r="AH28" s="1111"/>
      <c r="AI28" s="1111"/>
      <c r="AJ28" s="1114"/>
      <c r="AK28" s="1115">
        <v>36</v>
      </c>
      <c r="AL28" s="1103"/>
      <c r="AM28" s="1103"/>
      <c r="AN28" s="1103"/>
      <c r="AO28" s="1103"/>
      <c r="AP28" s="1103" t="s">
        <v>589</v>
      </c>
      <c r="AQ28" s="1103"/>
      <c r="AR28" s="1103"/>
      <c r="AS28" s="1103"/>
      <c r="AT28" s="1103"/>
      <c r="AU28" s="1103" t="s">
        <v>589</v>
      </c>
      <c r="AV28" s="1103"/>
      <c r="AW28" s="1103"/>
      <c r="AX28" s="1103"/>
      <c r="AY28" s="1103"/>
      <c r="AZ28" s="1104" t="s">
        <v>589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400</v>
      </c>
      <c r="C29" s="1089"/>
      <c r="D29" s="1089"/>
      <c r="E29" s="1089"/>
      <c r="F29" s="1089"/>
      <c r="G29" s="1089"/>
      <c r="H29" s="1089"/>
      <c r="I29" s="1089"/>
      <c r="J29" s="1089"/>
      <c r="K29" s="1089"/>
      <c r="L29" s="1089"/>
      <c r="M29" s="1089"/>
      <c r="N29" s="1089"/>
      <c r="O29" s="1089"/>
      <c r="P29" s="1090"/>
      <c r="Q29" s="1100">
        <v>396</v>
      </c>
      <c r="R29" s="1101"/>
      <c r="S29" s="1101"/>
      <c r="T29" s="1101"/>
      <c r="U29" s="1101"/>
      <c r="V29" s="1101">
        <v>384</v>
      </c>
      <c r="W29" s="1101"/>
      <c r="X29" s="1101"/>
      <c r="Y29" s="1101"/>
      <c r="Z29" s="1101"/>
      <c r="AA29" s="1101">
        <v>11</v>
      </c>
      <c r="AB29" s="1101"/>
      <c r="AC29" s="1101"/>
      <c r="AD29" s="1101"/>
      <c r="AE29" s="1102"/>
      <c r="AF29" s="1094">
        <v>11</v>
      </c>
      <c r="AG29" s="1095"/>
      <c r="AH29" s="1095"/>
      <c r="AI29" s="1095"/>
      <c r="AJ29" s="1096"/>
      <c r="AK29" s="1037">
        <v>79</v>
      </c>
      <c r="AL29" s="1028"/>
      <c r="AM29" s="1028"/>
      <c r="AN29" s="1028"/>
      <c r="AO29" s="1028"/>
      <c r="AP29" s="1028" t="s">
        <v>589</v>
      </c>
      <c r="AQ29" s="1028"/>
      <c r="AR29" s="1028"/>
      <c r="AS29" s="1028"/>
      <c r="AT29" s="1028"/>
      <c r="AU29" s="1028" t="s">
        <v>589</v>
      </c>
      <c r="AV29" s="1028"/>
      <c r="AW29" s="1028"/>
      <c r="AX29" s="1028"/>
      <c r="AY29" s="1028"/>
      <c r="AZ29" s="1099" t="s">
        <v>589</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401</v>
      </c>
      <c r="C30" s="1089"/>
      <c r="D30" s="1089"/>
      <c r="E30" s="1089"/>
      <c r="F30" s="1089"/>
      <c r="G30" s="1089"/>
      <c r="H30" s="1089"/>
      <c r="I30" s="1089"/>
      <c r="J30" s="1089"/>
      <c r="K30" s="1089"/>
      <c r="L30" s="1089"/>
      <c r="M30" s="1089"/>
      <c r="N30" s="1089"/>
      <c r="O30" s="1089"/>
      <c r="P30" s="1090"/>
      <c r="Q30" s="1100">
        <v>48</v>
      </c>
      <c r="R30" s="1101"/>
      <c r="S30" s="1101"/>
      <c r="T30" s="1101"/>
      <c r="U30" s="1101"/>
      <c r="V30" s="1101">
        <v>48</v>
      </c>
      <c r="W30" s="1101"/>
      <c r="X30" s="1101"/>
      <c r="Y30" s="1101"/>
      <c r="Z30" s="1101"/>
      <c r="AA30" s="1101">
        <v>0</v>
      </c>
      <c r="AB30" s="1101"/>
      <c r="AC30" s="1101"/>
      <c r="AD30" s="1101"/>
      <c r="AE30" s="1102"/>
      <c r="AF30" s="1094">
        <v>0</v>
      </c>
      <c r="AG30" s="1095"/>
      <c r="AH30" s="1095"/>
      <c r="AI30" s="1095"/>
      <c r="AJ30" s="1096"/>
      <c r="AK30" s="1037">
        <v>16</v>
      </c>
      <c r="AL30" s="1028"/>
      <c r="AM30" s="1028"/>
      <c r="AN30" s="1028"/>
      <c r="AO30" s="1028"/>
      <c r="AP30" s="1028" t="s">
        <v>589</v>
      </c>
      <c r="AQ30" s="1028"/>
      <c r="AR30" s="1028"/>
      <c r="AS30" s="1028"/>
      <c r="AT30" s="1028"/>
      <c r="AU30" s="1028" t="s">
        <v>589</v>
      </c>
      <c r="AV30" s="1028"/>
      <c r="AW30" s="1028"/>
      <c r="AX30" s="1028"/>
      <c r="AY30" s="1028"/>
      <c r="AZ30" s="1099" t="s">
        <v>589</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402</v>
      </c>
      <c r="C31" s="1089"/>
      <c r="D31" s="1089"/>
      <c r="E31" s="1089"/>
      <c r="F31" s="1089"/>
      <c r="G31" s="1089"/>
      <c r="H31" s="1089"/>
      <c r="I31" s="1089"/>
      <c r="J31" s="1089"/>
      <c r="K31" s="1089"/>
      <c r="L31" s="1089"/>
      <c r="M31" s="1089"/>
      <c r="N31" s="1089"/>
      <c r="O31" s="1089"/>
      <c r="P31" s="1090"/>
      <c r="Q31" s="1100">
        <v>721</v>
      </c>
      <c r="R31" s="1101"/>
      <c r="S31" s="1101"/>
      <c r="T31" s="1101"/>
      <c r="U31" s="1101"/>
      <c r="V31" s="1101">
        <v>721</v>
      </c>
      <c r="W31" s="1101"/>
      <c r="X31" s="1101"/>
      <c r="Y31" s="1101"/>
      <c r="Z31" s="1101"/>
      <c r="AA31" s="1101">
        <v>0</v>
      </c>
      <c r="AB31" s="1101"/>
      <c r="AC31" s="1101"/>
      <c r="AD31" s="1101"/>
      <c r="AE31" s="1102"/>
      <c r="AF31" s="1094">
        <v>48</v>
      </c>
      <c r="AG31" s="1095"/>
      <c r="AH31" s="1095"/>
      <c r="AI31" s="1095"/>
      <c r="AJ31" s="1096"/>
      <c r="AK31" s="1037">
        <v>385</v>
      </c>
      <c r="AL31" s="1028"/>
      <c r="AM31" s="1028"/>
      <c r="AN31" s="1028"/>
      <c r="AO31" s="1028"/>
      <c r="AP31" s="1028">
        <v>450</v>
      </c>
      <c r="AQ31" s="1028"/>
      <c r="AR31" s="1028"/>
      <c r="AS31" s="1028"/>
      <c r="AT31" s="1028"/>
      <c r="AU31" s="1028">
        <v>378</v>
      </c>
      <c r="AV31" s="1028"/>
      <c r="AW31" s="1028"/>
      <c r="AX31" s="1028"/>
      <c r="AY31" s="1028"/>
      <c r="AZ31" s="1099" t="s">
        <v>589</v>
      </c>
      <c r="BA31" s="1099"/>
      <c r="BB31" s="1099"/>
      <c r="BC31" s="1099"/>
      <c r="BD31" s="1099"/>
      <c r="BE31" s="1083" t="s">
        <v>403</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404</v>
      </c>
      <c r="C32" s="1089"/>
      <c r="D32" s="1089"/>
      <c r="E32" s="1089"/>
      <c r="F32" s="1089"/>
      <c r="G32" s="1089"/>
      <c r="H32" s="1089"/>
      <c r="I32" s="1089"/>
      <c r="J32" s="1089"/>
      <c r="K32" s="1089"/>
      <c r="L32" s="1089"/>
      <c r="M32" s="1089"/>
      <c r="N32" s="1089"/>
      <c r="O32" s="1089"/>
      <c r="P32" s="1090"/>
      <c r="Q32" s="1100">
        <v>243</v>
      </c>
      <c r="R32" s="1101"/>
      <c r="S32" s="1101"/>
      <c r="T32" s="1101"/>
      <c r="U32" s="1101"/>
      <c r="V32" s="1101">
        <v>237</v>
      </c>
      <c r="W32" s="1101"/>
      <c r="X32" s="1101"/>
      <c r="Y32" s="1101"/>
      <c r="Z32" s="1101"/>
      <c r="AA32" s="1101">
        <v>6</v>
      </c>
      <c r="AB32" s="1101"/>
      <c r="AC32" s="1101"/>
      <c r="AD32" s="1101"/>
      <c r="AE32" s="1102"/>
      <c r="AF32" s="1094">
        <v>6</v>
      </c>
      <c r="AG32" s="1095"/>
      <c r="AH32" s="1095"/>
      <c r="AI32" s="1095"/>
      <c r="AJ32" s="1096"/>
      <c r="AK32" s="1037">
        <v>67</v>
      </c>
      <c r="AL32" s="1028"/>
      <c r="AM32" s="1028"/>
      <c r="AN32" s="1028"/>
      <c r="AO32" s="1028"/>
      <c r="AP32" s="1028">
        <v>1840</v>
      </c>
      <c r="AQ32" s="1028"/>
      <c r="AR32" s="1028"/>
      <c r="AS32" s="1028"/>
      <c r="AT32" s="1028"/>
      <c r="AU32" s="1028">
        <v>1178</v>
      </c>
      <c r="AV32" s="1028"/>
      <c r="AW32" s="1028"/>
      <c r="AX32" s="1028"/>
      <c r="AY32" s="1028"/>
      <c r="AZ32" s="1099" t="s">
        <v>589</v>
      </c>
      <c r="BA32" s="1099"/>
      <c r="BB32" s="1099"/>
      <c r="BC32" s="1099"/>
      <c r="BD32" s="1099"/>
      <c r="BE32" s="1083" t="s">
        <v>405</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406</v>
      </c>
      <c r="C33" s="1089"/>
      <c r="D33" s="1089"/>
      <c r="E33" s="1089"/>
      <c r="F33" s="1089"/>
      <c r="G33" s="1089"/>
      <c r="H33" s="1089"/>
      <c r="I33" s="1089"/>
      <c r="J33" s="1089"/>
      <c r="K33" s="1089"/>
      <c r="L33" s="1089"/>
      <c r="M33" s="1089"/>
      <c r="N33" s="1089"/>
      <c r="O33" s="1089"/>
      <c r="P33" s="1090"/>
      <c r="Q33" s="1100">
        <v>243</v>
      </c>
      <c r="R33" s="1101"/>
      <c r="S33" s="1101"/>
      <c r="T33" s="1101"/>
      <c r="U33" s="1101"/>
      <c r="V33" s="1101">
        <v>242</v>
      </c>
      <c r="W33" s="1101"/>
      <c r="X33" s="1101"/>
      <c r="Y33" s="1101"/>
      <c r="Z33" s="1101"/>
      <c r="AA33" s="1101">
        <v>2</v>
      </c>
      <c r="AB33" s="1101"/>
      <c r="AC33" s="1101"/>
      <c r="AD33" s="1101"/>
      <c r="AE33" s="1102"/>
      <c r="AF33" s="1094">
        <v>2</v>
      </c>
      <c r="AG33" s="1095"/>
      <c r="AH33" s="1095"/>
      <c r="AI33" s="1095"/>
      <c r="AJ33" s="1096"/>
      <c r="AK33" s="1037">
        <v>129</v>
      </c>
      <c r="AL33" s="1028"/>
      <c r="AM33" s="1028"/>
      <c r="AN33" s="1028"/>
      <c r="AO33" s="1028"/>
      <c r="AP33" s="1028">
        <v>848</v>
      </c>
      <c r="AQ33" s="1028"/>
      <c r="AR33" s="1028"/>
      <c r="AS33" s="1028"/>
      <c r="AT33" s="1028"/>
      <c r="AU33" s="1028">
        <v>687</v>
      </c>
      <c r="AV33" s="1028"/>
      <c r="AW33" s="1028"/>
      <c r="AX33" s="1028"/>
      <c r="AY33" s="1028"/>
      <c r="AZ33" s="1099" t="s">
        <v>589</v>
      </c>
      <c r="BA33" s="1099"/>
      <c r="BB33" s="1099"/>
      <c r="BC33" s="1099"/>
      <c r="BD33" s="1099"/>
      <c r="BE33" s="1083" t="s">
        <v>407</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408</v>
      </c>
      <c r="C34" s="1089"/>
      <c r="D34" s="1089"/>
      <c r="E34" s="1089"/>
      <c r="F34" s="1089"/>
      <c r="G34" s="1089"/>
      <c r="H34" s="1089"/>
      <c r="I34" s="1089"/>
      <c r="J34" s="1089"/>
      <c r="K34" s="1089"/>
      <c r="L34" s="1089"/>
      <c r="M34" s="1089"/>
      <c r="N34" s="1089"/>
      <c r="O34" s="1089"/>
      <c r="P34" s="1090"/>
      <c r="Q34" s="1100">
        <v>106</v>
      </c>
      <c r="R34" s="1101"/>
      <c r="S34" s="1101"/>
      <c r="T34" s="1101"/>
      <c r="U34" s="1101"/>
      <c r="V34" s="1101">
        <v>105</v>
      </c>
      <c r="W34" s="1101"/>
      <c r="X34" s="1101"/>
      <c r="Y34" s="1101"/>
      <c r="Z34" s="1101"/>
      <c r="AA34" s="1101">
        <v>1</v>
      </c>
      <c r="AB34" s="1101"/>
      <c r="AC34" s="1101"/>
      <c r="AD34" s="1101"/>
      <c r="AE34" s="1102"/>
      <c r="AF34" s="1094">
        <v>1</v>
      </c>
      <c r="AG34" s="1095"/>
      <c r="AH34" s="1095"/>
      <c r="AI34" s="1095"/>
      <c r="AJ34" s="1096"/>
      <c r="AK34" s="1037">
        <v>105</v>
      </c>
      <c r="AL34" s="1028"/>
      <c r="AM34" s="1028"/>
      <c r="AN34" s="1028"/>
      <c r="AO34" s="1028"/>
      <c r="AP34" s="1028" t="s">
        <v>589</v>
      </c>
      <c r="AQ34" s="1028"/>
      <c r="AR34" s="1028"/>
      <c r="AS34" s="1028"/>
      <c r="AT34" s="1028"/>
      <c r="AU34" s="1028" t="s">
        <v>589</v>
      </c>
      <c r="AV34" s="1028"/>
      <c r="AW34" s="1028"/>
      <c r="AX34" s="1028"/>
      <c r="AY34" s="1028"/>
      <c r="AZ34" s="1099" t="s">
        <v>589</v>
      </c>
      <c r="BA34" s="1099"/>
      <c r="BB34" s="1099"/>
      <c r="BC34" s="1099"/>
      <c r="BD34" s="1099"/>
      <c r="BE34" s="1083" t="s">
        <v>409</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386</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86</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388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391</v>
      </c>
      <c r="R66" s="1059"/>
      <c r="S66" s="1059"/>
      <c r="T66" s="1059"/>
      <c r="U66" s="1060"/>
      <c r="V66" s="1058" t="s">
        <v>414</v>
      </c>
      <c r="W66" s="1059"/>
      <c r="X66" s="1059"/>
      <c r="Y66" s="1059"/>
      <c r="Z66" s="1060"/>
      <c r="AA66" s="1058" t="s">
        <v>415</v>
      </c>
      <c r="AB66" s="1059"/>
      <c r="AC66" s="1059"/>
      <c r="AD66" s="1059"/>
      <c r="AE66" s="1060"/>
      <c r="AF66" s="1064" t="s">
        <v>416</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590</v>
      </c>
      <c r="C68" s="1043"/>
      <c r="D68" s="1043"/>
      <c r="E68" s="1043"/>
      <c r="F68" s="1043"/>
      <c r="G68" s="1043"/>
      <c r="H68" s="1043"/>
      <c r="I68" s="1043"/>
      <c r="J68" s="1043"/>
      <c r="K68" s="1043"/>
      <c r="L68" s="1043"/>
      <c r="M68" s="1043"/>
      <c r="N68" s="1043"/>
      <c r="O68" s="1043"/>
      <c r="P68" s="1044"/>
      <c r="Q68" s="1045">
        <v>739</v>
      </c>
      <c r="R68" s="1039"/>
      <c r="S68" s="1039"/>
      <c r="T68" s="1039"/>
      <c r="U68" s="1039"/>
      <c r="V68" s="1039">
        <v>730</v>
      </c>
      <c r="W68" s="1039"/>
      <c r="X68" s="1039"/>
      <c r="Y68" s="1039"/>
      <c r="Z68" s="1039"/>
      <c r="AA68" s="1039">
        <v>9</v>
      </c>
      <c r="AB68" s="1039"/>
      <c r="AC68" s="1039"/>
      <c r="AD68" s="1039"/>
      <c r="AE68" s="1039"/>
      <c r="AF68" s="1039">
        <v>9</v>
      </c>
      <c r="AG68" s="1039"/>
      <c r="AH68" s="1039"/>
      <c r="AI68" s="1039"/>
      <c r="AJ68" s="1039"/>
      <c r="AK68" s="1039" t="s">
        <v>589</v>
      </c>
      <c r="AL68" s="1039"/>
      <c r="AM68" s="1039"/>
      <c r="AN68" s="1039"/>
      <c r="AO68" s="1039"/>
      <c r="AP68" s="1039">
        <v>43</v>
      </c>
      <c r="AQ68" s="1039"/>
      <c r="AR68" s="1039"/>
      <c r="AS68" s="1039"/>
      <c r="AT68" s="1039"/>
      <c r="AU68" s="1039" t="s">
        <v>589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591</v>
      </c>
      <c r="C69" s="1032"/>
      <c r="D69" s="1032"/>
      <c r="E69" s="1032"/>
      <c r="F69" s="1032"/>
      <c r="G69" s="1032"/>
      <c r="H69" s="1032"/>
      <c r="I69" s="1032"/>
      <c r="J69" s="1032"/>
      <c r="K69" s="1032"/>
      <c r="L69" s="1032"/>
      <c r="M69" s="1032"/>
      <c r="N69" s="1032"/>
      <c r="O69" s="1032"/>
      <c r="P69" s="1033"/>
      <c r="Q69" s="1034">
        <v>1016</v>
      </c>
      <c r="R69" s="1028"/>
      <c r="S69" s="1028"/>
      <c r="T69" s="1028"/>
      <c r="U69" s="1028"/>
      <c r="V69" s="1028">
        <v>988</v>
      </c>
      <c r="W69" s="1028"/>
      <c r="X69" s="1028"/>
      <c r="Y69" s="1028"/>
      <c r="Z69" s="1028"/>
      <c r="AA69" s="1028">
        <v>28</v>
      </c>
      <c r="AB69" s="1028"/>
      <c r="AC69" s="1028"/>
      <c r="AD69" s="1028"/>
      <c r="AE69" s="1028"/>
      <c r="AF69" s="1028">
        <v>28</v>
      </c>
      <c r="AG69" s="1028"/>
      <c r="AH69" s="1028"/>
      <c r="AI69" s="1028"/>
      <c r="AJ69" s="1028"/>
      <c r="AK69" s="1028" t="s">
        <v>589</v>
      </c>
      <c r="AL69" s="1028"/>
      <c r="AM69" s="1028"/>
      <c r="AN69" s="1028"/>
      <c r="AO69" s="1028"/>
      <c r="AP69" s="1028" t="s">
        <v>589</v>
      </c>
      <c r="AQ69" s="1028"/>
      <c r="AR69" s="1028"/>
      <c r="AS69" s="1028"/>
      <c r="AT69" s="1028"/>
      <c r="AU69" s="1028" t="s">
        <v>589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386</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302</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302</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302</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580660</v>
      </c>
      <c r="AB110" s="944"/>
      <c r="AC110" s="944"/>
      <c r="AD110" s="944"/>
      <c r="AE110" s="945"/>
      <c r="AF110" s="946">
        <v>577946</v>
      </c>
      <c r="AG110" s="944"/>
      <c r="AH110" s="944"/>
      <c r="AI110" s="944"/>
      <c r="AJ110" s="945"/>
      <c r="AK110" s="946">
        <v>537413</v>
      </c>
      <c r="AL110" s="944"/>
      <c r="AM110" s="944"/>
      <c r="AN110" s="944"/>
      <c r="AO110" s="945"/>
      <c r="AP110" s="947">
        <v>21.9</v>
      </c>
      <c r="AQ110" s="948"/>
      <c r="AR110" s="948"/>
      <c r="AS110" s="948"/>
      <c r="AT110" s="949"/>
      <c r="AU110" s="983" t="s">
        <v>72</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4337009</v>
      </c>
      <c r="BR110" s="891"/>
      <c r="BS110" s="891"/>
      <c r="BT110" s="891"/>
      <c r="BU110" s="891"/>
      <c r="BV110" s="891">
        <v>4204117</v>
      </c>
      <c r="BW110" s="891"/>
      <c r="BX110" s="891"/>
      <c r="BY110" s="891"/>
      <c r="BZ110" s="891"/>
      <c r="CA110" s="891">
        <v>4084508</v>
      </c>
      <c r="CB110" s="891"/>
      <c r="CC110" s="891"/>
      <c r="CD110" s="891"/>
      <c r="CE110" s="891"/>
      <c r="CF110" s="915">
        <v>166.4</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437</v>
      </c>
      <c r="DM110" s="891"/>
      <c r="DN110" s="891"/>
      <c r="DO110" s="891"/>
      <c r="DP110" s="891"/>
      <c r="DQ110" s="891" t="s">
        <v>437</v>
      </c>
      <c r="DR110" s="891"/>
      <c r="DS110" s="891"/>
      <c r="DT110" s="891"/>
      <c r="DU110" s="891"/>
      <c r="DV110" s="892" t="s">
        <v>388</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437</v>
      </c>
      <c r="AG111" s="972"/>
      <c r="AH111" s="972"/>
      <c r="AI111" s="972"/>
      <c r="AJ111" s="973"/>
      <c r="AK111" s="974" t="s">
        <v>388</v>
      </c>
      <c r="AL111" s="972"/>
      <c r="AM111" s="972"/>
      <c r="AN111" s="972"/>
      <c r="AO111" s="973"/>
      <c r="AP111" s="975" t="s">
        <v>437</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t="s">
        <v>388</v>
      </c>
      <c r="BR111" s="863"/>
      <c r="BS111" s="863"/>
      <c r="BT111" s="863"/>
      <c r="BU111" s="863"/>
      <c r="BV111" s="863" t="s">
        <v>441</v>
      </c>
      <c r="BW111" s="863"/>
      <c r="BX111" s="863"/>
      <c r="BY111" s="863"/>
      <c r="BZ111" s="863"/>
      <c r="CA111" s="863" t="s">
        <v>437</v>
      </c>
      <c r="CB111" s="863"/>
      <c r="CC111" s="863"/>
      <c r="CD111" s="863"/>
      <c r="CE111" s="863"/>
      <c r="CF111" s="924" t="s">
        <v>437</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437</v>
      </c>
      <c r="DH111" s="863"/>
      <c r="DI111" s="863"/>
      <c r="DJ111" s="863"/>
      <c r="DK111" s="863"/>
      <c r="DL111" s="863" t="s">
        <v>437</v>
      </c>
      <c r="DM111" s="863"/>
      <c r="DN111" s="863"/>
      <c r="DO111" s="863"/>
      <c r="DP111" s="863"/>
      <c r="DQ111" s="863" t="s">
        <v>437</v>
      </c>
      <c r="DR111" s="863"/>
      <c r="DS111" s="863"/>
      <c r="DT111" s="863"/>
      <c r="DU111" s="863"/>
      <c r="DV111" s="840" t="s">
        <v>443</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446</v>
      </c>
      <c r="AB112" s="826"/>
      <c r="AC112" s="826"/>
      <c r="AD112" s="826"/>
      <c r="AE112" s="827"/>
      <c r="AF112" s="828" t="s">
        <v>443</v>
      </c>
      <c r="AG112" s="826"/>
      <c r="AH112" s="826"/>
      <c r="AI112" s="826"/>
      <c r="AJ112" s="827"/>
      <c r="AK112" s="828" t="s">
        <v>388</v>
      </c>
      <c r="AL112" s="826"/>
      <c r="AM112" s="826"/>
      <c r="AN112" s="826"/>
      <c r="AO112" s="827"/>
      <c r="AP112" s="873" t="s">
        <v>447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2298256</v>
      </c>
      <c r="BR112" s="863"/>
      <c r="BS112" s="863"/>
      <c r="BT112" s="863"/>
      <c r="BU112" s="863"/>
      <c r="BV112" s="863">
        <v>2340161</v>
      </c>
      <c r="BW112" s="863"/>
      <c r="BX112" s="863"/>
      <c r="BY112" s="863"/>
      <c r="BZ112" s="863"/>
      <c r="CA112" s="863">
        <v>2055576</v>
      </c>
      <c r="CB112" s="863"/>
      <c r="CC112" s="863"/>
      <c r="CD112" s="863"/>
      <c r="CE112" s="863"/>
      <c r="CF112" s="924">
        <v>83.7</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446</v>
      </c>
      <c r="DH112" s="863"/>
      <c r="DI112" s="863"/>
      <c r="DJ112" s="863"/>
      <c r="DK112" s="863"/>
      <c r="DL112" s="863" t="s">
        <v>388</v>
      </c>
      <c r="DM112" s="863"/>
      <c r="DN112" s="863"/>
      <c r="DO112" s="863"/>
      <c r="DP112" s="863"/>
      <c r="DQ112" s="863" t="s">
        <v>388</v>
      </c>
      <c r="DR112" s="863"/>
      <c r="DS112" s="863"/>
      <c r="DT112" s="863"/>
      <c r="DU112" s="863"/>
      <c r="DV112" s="840" t="s">
        <v>446</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221724</v>
      </c>
      <c r="AB113" s="972"/>
      <c r="AC113" s="972"/>
      <c r="AD113" s="972"/>
      <c r="AE113" s="973"/>
      <c r="AF113" s="974">
        <v>225832</v>
      </c>
      <c r="AG113" s="972"/>
      <c r="AH113" s="972"/>
      <c r="AI113" s="972"/>
      <c r="AJ113" s="973"/>
      <c r="AK113" s="974">
        <v>221761</v>
      </c>
      <c r="AL113" s="972"/>
      <c r="AM113" s="972"/>
      <c r="AN113" s="972"/>
      <c r="AO113" s="973"/>
      <c r="AP113" s="975">
        <v>9</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t="s">
        <v>446</v>
      </c>
      <c r="BR113" s="863"/>
      <c r="BS113" s="863"/>
      <c r="BT113" s="863"/>
      <c r="BU113" s="863"/>
      <c r="BV113" s="863" t="s">
        <v>441</v>
      </c>
      <c r="BW113" s="863"/>
      <c r="BX113" s="863"/>
      <c r="BY113" s="863"/>
      <c r="BZ113" s="863"/>
      <c r="CA113" s="863" t="s">
        <v>437</v>
      </c>
      <c r="CB113" s="863"/>
      <c r="CC113" s="863"/>
      <c r="CD113" s="863"/>
      <c r="CE113" s="863"/>
      <c r="CF113" s="924" t="s">
        <v>443</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447</v>
      </c>
      <c r="DH113" s="826"/>
      <c r="DI113" s="826"/>
      <c r="DJ113" s="826"/>
      <c r="DK113" s="827"/>
      <c r="DL113" s="828" t="s">
        <v>439</v>
      </c>
      <c r="DM113" s="826"/>
      <c r="DN113" s="826"/>
      <c r="DO113" s="826"/>
      <c r="DP113" s="827"/>
      <c r="DQ113" s="828" t="s">
        <v>388</v>
      </c>
      <c r="DR113" s="826"/>
      <c r="DS113" s="826"/>
      <c r="DT113" s="826"/>
      <c r="DU113" s="827"/>
      <c r="DV113" s="873" t="s">
        <v>443</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441</v>
      </c>
      <c r="AB114" s="826"/>
      <c r="AC114" s="826"/>
      <c r="AD114" s="826"/>
      <c r="AE114" s="827"/>
      <c r="AF114" s="828" t="s">
        <v>439</v>
      </c>
      <c r="AG114" s="826"/>
      <c r="AH114" s="826"/>
      <c r="AI114" s="826"/>
      <c r="AJ114" s="827"/>
      <c r="AK114" s="828" t="s">
        <v>454</v>
      </c>
      <c r="AL114" s="826"/>
      <c r="AM114" s="826"/>
      <c r="AN114" s="826"/>
      <c r="AO114" s="827"/>
      <c r="AP114" s="873" t="s">
        <v>441</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446953</v>
      </c>
      <c r="BR114" s="863"/>
      <c r="BS114" s="863"/>
      <c r="BT114" s="863"/>
      <c r="BU114" s="863"/>
      <c r="BV114" s="863">
        <v>464264</v>
      </c>
      <c r="BW114" s="863"/>
      <c r="BX114" s="863"/>
      <c r="BY114" s="863"/>
      <c r="BZ114" s="863"/>
      <c r="CA114" s="863">
        <v>461551</v>
      </c>
      <c r="CB114" s="863"/>
      <c r="CC114" s="863"/>
      <c r="CD114" s="863"/>
      <c r="CE114" s="863"/>
      <c r="CF114" s="924">
        <v>18.8</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457</v>
      </c>
      <c r="DH114" s="826"/>
      <c r="DI114" s="826"/>
      <c r="DJ114" s="826"/>
      <c r="DK114" s="827"/>
      <c r="DL114" s="828" t="s">
        <v>441</v>
      </c>
      <c r="DM114" s="826"/>
      <c r="DN114" s="826"/>
      <c r="DO114" s="826"/>
      <c r="DP114" s="827"/>
      <c r="DQ114" s="828" t="s">
        <v>437</v>
      </c>
      <c r="DR114" s="826"/>
      <c r="DS114" s="826"/>
      <c r="DT114" s="826"/>
      <c r="DU114" s="827"/>
      <c r="DV114" s="873" t="s">
        <v>446</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6898</v>
      </c>
      <c r="AB115" s="972"/>
      <c r="AC115" s="972"/>
      <c r="AD115" s="972"/>
      <c r="AE115" s="973"/>
      <c r="AF115" s="974">
        <v>6144</v>
      </c>
      <c r="AG115" s="972"/>
      <c r="AH115" s="972"/>
      <c r="AI115" s="972"/>
      <c r="AJ115" s="973"/>
      <c r="AK115" s="974">
        <v>12285</v>
      </c>
      <c r="AL115" s="972"/>
      <c r="AM115" s="972"/>
      <c r="AN115" s="972"/>
      <c r="AO115" s="973"/>
      <c r="AP115" s="975">
        <v>0.5</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441</v>
      </c>
      <c r="BR115" s="863"/>
      <c r="BS115" s="863"/>
      <c r="BT115" s="863"/>
      <c r="BU115" s="863"/>
      <c r="BV115" s="863" t="s">
        <v>441</v>
      </c>
      <c r="BW115" s="863"/>
      <c r="BX115" s="863"/>
      <c r="BY115" s="863"/>
      <c r="BZ115" s="863"/>
      <c r="CA115" s="863" t="s">
        <v>388</v>
      </c>
      <c r="CB115" s="863"/>
      <c r="CC115" s="863"/>
      <c r="CD115" s="863"/>
      <c r="CE115" s="863"/>
      <c r="CF115" s="924" t="s">
        <v>388</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388</v>
      </c>
      <c r="DM115" s="826"/>
      <c r="DN115" s="826"/>
      <c r="DO115" s="826"/>
      <c r="DP115" s="827"/>
      <c r="DQ115" s="828" t="s">
        <v>441</v>
      </c>
      <c r="DR115" s="826"/>
      <c r="DS115" s="826"/>
      <c r="DT115" s="826"/>
      <c r="DU115" s="827"/>
      <c r="DV115" s="873" t="s">
        <v>447</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382</v>
      </c>
      <c r="AB116" s="826"/>
      <c r="AC116" s="826"/>
      <c r="AD116" s="826"/>
      <c r="AE116" s="827"/>
      <c r="AF116" s="828">
        <v>364</v>
      </c>
      <c r="AG116" s="826"/>
      <c r="AH116" s="826"/>
      <c r="AI116" s="826"/>
      <c r="AJ116" s="827"/>
      <c r="AK116" s="828">
        <v>145</v>
      </c>
      <c r="AL116" s="826"/>
      <c r="AM116" s="826"/>
      <c r="AN116" s="826"/>
      <c r="AO116" s="827"/>
      <c r="AP116" s="873">
        <v>0</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388</v>
      </c>
      <c r="BR116" s="863"/>
      <c r="BS116" s="863"/>
      <c r="BT116" s="863"/>
      <c r="BU116" s="863"/>
      <c r="BV116" s="863" t="s">
        <v>443</v>
      </c>
      <c r="BW116" s="863"/>
      <c r="BX116" s="863"/>
      <c r="BY116" s="863"/>
      <c r="BZ116" s="863"/>
      <c r="CA116" s="863" t="s">
        <v>446</v>
      </c>
      <c r="CB116" s="863"/>
      <c r="CC116" s="863"/>
      <c r="CD116" s="863"/>
      <c r="CE116" s="863"/>
      <c r="CF116" s="924" t="s">
        <v>437</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443</v>
      </c>
      <c r="DH116" s="826"/>
      <c r="DI116" s="826"/>
      <c r="DJ116" s="826"/>
      <c r="DK116" s="827"/>
      <c r="DL116" s="828" t="s">
        <v>447</v>
      </c>
      <c r="DM116" s="826"/>
      <c r="DN116" s="826"/>
      <c r="DO116" s="826"/>
      <c r="DP116" s="827"/>
      <c r="DQ116" s="828" t="s">
        <v>447</v>
      </c>
      <c r="DR116" s="826"/>
      <c r="DS116" s="826"/>
      <c r="DT116" s="826"/>
      <c r="DU116" s="827"/>
      <c r="DV116" s="873" t="s">
        <v>447</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809664</v>
      </c>
      <c r="AB117" s="958"/>
      <c r="AC117" s="958"/>
      <c r="AD117" s="958"/>
      <c r="AE117" s="959"/>
      <c r="AF117" s="960">
        <v>810286</v>
      </c>
      <c r="AG117" s="958"/>
      <c r="AH117" s="958"/>
      <c r="AI117" s="958"/>
      <c r="AJ117" s="959"/>
      <c r="AK117" s="960">
        <v>771604</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447</v>
      </c>
      <c r="BR117" s="863"/>
      <c r="BS117" s="863"/>
      <c r="BT117" s="863"/>
      <c r="BU117" s="863"/>
      <c r="BV117" s="863" t="s">
        <v>447</v>
      </c>
      <c r="BW117" s="863"/>
      <c r="BX117" s="863"/>
      <c r="BY117" s="863"/>
      <c r="BZ117" s="863"/>
      <c r="CA117" s="863" t="s">
        <v>439</v>
      </c>
      <c r="CB117" s="863"/>
      <c r="CC117" s="863"/>
      <c r="CD117" s="863"/>
      <c r="CE117" s="863"/>
      <c r="CF117" s="924" t="s">
        <v>446</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446</v>
      </c>
      <c r="DH117" s="826"/>
      <c r="DI117" s="826"/>
      <c r="DJ117" s="826"/>
      <c r="DK117" s="827"/>
      <c r="DL117" s="828" t="s">
        <v>437</v>
      </c>
      <c r="DM117" s="826"/>
      <c r="DN117" s="826"/>
      <c r="DO117" s="826"/>
      <c r="DP117" s="827"/>
      <c r="DQ117" s="828" t="s">
        <v>447</v>
      </c>
      <c r="DR117" s="826"/>
      <c r="DS117" s="826"/>
      <c r="DT117" s="826"/>
      <c r="DU117" s="827"/>
      <c r="DV117" s="873" t="s">
        <v>447</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302</v>
      </c>
      <c r="AL118" s="951"/>
      <c r="AM118" s="951"/>
      <c r="AN118" s="951"/>
      <c r="AO118" s="952"/>
      <c r="AP118" s="954" t="s">
        <v>431</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446</v>
      </c>
      <c r="BR118" s="894"/>
      <c r="BS118" s="894"/>
      <c r="BT118" s="894"/>
      <c r="BU118" s="894"/>
      <c r="BV118" s="894" t="s">
        <v>437</v>
      </c>
      <c r="BW118" s="894"/>
      <c r="BX118" s="894"/>
      <c r="BY118" s="894"/>
      <c r="BZ118" s="894"/>
      <c r="CA118" s="894" t="s">
        <v>388</v>
      </c>
      <c r="CB118" s="894"/>
      <c r="CC118" s="894"/>
      <c r="CD118" s="894"/>
      <c r="CE118" s="894"/>
      <c r="CF118" s="924" t="s">
        <v>388</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437</v>
      </c>
      <c r="DH118" s="826"/>
      <c r="DI118" s="826"/>
      <c r="DJ118" s="826"/>
      <c r="DK118" s="827"/>
      <c r="DL118" s="828" t="s">
        <v>441</v>
      </c>
      <c r="DM118" s="826"/>
      <c r="DN118" s="826"/>
      <c r="DO118" s="826"/>
      <c r="DP118" s="827"/>
      <c r="DQ118" s="828" t="s">
        <v>457</v>
      </c>
      <c r="DR118" s="826"/>
      <c r="DS118" s="826"/>
      <c r="DT118" s="826"/>
      <c r="DU118" s="827"/>
      <c r="DV118" s="873" t="s">
        <v>388</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446</v>
      </c>
      <c r="AB119" s="944"/>
      <c r="AC119" s="944"/>
      <c r="AD119" s="944"/>
      <c r="AE119" s="945"/>
      <c r="AF119" s="946" t="s">
        <v>439</v>
      </c>
      <c r="AG119" s="944"/>
      <c r="AH119" s="944"/>
      <c r="AI119" s="944"/>
      <c r="AJ119" s="945"/>
      <c r="AK119" s="946" t="s">
        <v>437</v>
      </c>
      <c r="AL119" s="944"/>
      <c r="AM119" s="944"/>
      <c r="AN119" s="944"/>
      <c r="AO119" s="945"/>
      <c r="AP119" s="947" t="s">
        <v>446</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469</v>
      </c>
      <c r="BP119" s="927"/>
      <c r="BQ119" s="931">
        <v>7082218</v>
      </c>
      <c r="BR119" s="894"/>
      <c r="BS119" s="894"/>
      <c r="BT119" s="894"/>
      <c r="BU119" s="894"/>
      <c r="BV119" s="894">
        <v>7008542</v>
      </c>
      <c r="BW119" s="894"/>
      <c r="BX119" s="894"/>
      <c r="BY119" s="894"/>
      <c r="BZ119" s="894"/>
      <c r="CA119" s="894">
        <v>6601635</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388</v>
      </c>
      <c r="DH119" s="809"/>
      <c r="DI119" s="809"/>
      <c r="DJ119" s="809"/>
      <c r="DK119" s="810"/>
      <c r="DL119" s="811" t="s">
        <v>439</v>
      </c>
      <c r="DM119" s="809"/>
      <c r="DN119" s="809"/>
      <c r="DO119" s="809"/>
      <c r="DP119" s="810"/>
      <c r="DQ119" s="811" t="s">
        <v>388</v>
      </c>
      <c r="DR119" s="809"/>
      <c r="DS119" s="809"/>
      <c r="DT119" s="809"/>
      <c r="DU119" s="810"/>
      <c r="DV119" s="897" t="s">
        <v>388</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439</v>
      </c>
      <c r="AB120" s="826"/>
      <c r="AC120" s="826"/>
      <c r="AD120" s="826"/>
      <c r="AE120" s="827"/>
      <c r="AF120" s="828" t="s">
        <v>439</v>
      </c>
      <c r="AG120" s="826"/>
      <c r="AH120" s="826"/>
      <c r="AI120" s="826"/>
      <c r="AJ120" s="827"/>
      <c r="AK120" s="828" t="s">
        <v>388</v>
      </c>
      <c r="AL120" s="826"/>
      <c r="AM120" s="826"/>
      <c r="AN120" s="826"/>
      <c r="AO120" s="827"/>
      <c r="AP120" s="873" t="s">
        <v>437</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1994828</v>
      </c>
      <c r="BR120" s="891"/>
      <c r="BS120" s="891"/>
      <c r="BT120" s="891"/>
      <c r="BU120" s="891"/>
      <c r="BV120" s="891">
        <v>2021533</v>
      </c>
      <c r="BW120" s="891"/>
      <c r="BX120" s="891"/>
      <c r="BY120" s="891"/>
      <c r="BZ120" s="891"/>
      <c r="CA120" s="891">
        <v>2075198</v>
      </c>
      <c r="CB120" s="891"/>
      <c r="CC120" s="891"/>
      <c r="CD120" s="891"/>
      <c r="CE120" s="891"/>
      <c r="CF120" s="915">
        <v>84.5</v>
      </c>
      <c r="CG120" s="916"/>
      <c r="CH120" s="916"/>
      <c r="CI120" s="916"/>
      <c r="CJ120" s="916"/>
      <c r="CK120" s="917" t="s">
        <v>473</v>
      </c>
      <c r="CL120" s="901"/>
      <c r="CM120" s="901"/>
      <c r="CN120" s="901"/>
      <c r="CO120" s="902"/>
      <c r="CP120" s="921" t="s">
        <v>404</v>
      </c>
      <c r="CQ120" s="922"/>
      <c r="CR120" s="922"/>
      <c r="CS120" s="922"/>
      <c r="CT120" s="922"/>
      <c r="CU120" s="922"/>
      <c r="CV120" s="922"/>
      <c r="CW120" s="922"/>
      <c r="CX120" s="922"/>
      <c r="CY120" s="922"/>
      <c r="CZ120" s="922"/>
      <c r="DA120" s="922"/>
      <c r="DB120" s="922"/>
      <c r="DC120" s="922"/>
      <c r="DD120" s="922"/>
      <c r="DE120" s="922"/>
      <c r="DF120" s="923"/>
      <c r="DG120" s="910">
        <v>1070204</v>
      </c>
      <c r="DH120" s="891"/>
      <c r="DI120" s="891"/>
      <c r="DJ120" s="891"/>
      <c r="DK120" s="891"/>
      <c r="DL120" s="891">
        <v>1227082</v>
      </c>
      <c r="DM120" s="891"/>
      <c r="DN120" s="891"/>
      <c r="DO120" s="891"/>
      <c r="DP120" s="891"/>
      <c r="DQ120" s="891">
        <v>1097070</v>
      </c>
      <c r="DR120" s="891"/>
      <c r="DS120" s="891"/>
      <c r="DT120" s="891"/>
      <c r="DU120" s="891"/>
      <c r="DV120" s="892">
        <v>44.7</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446</v>
      </c>
      <c r="AB121" s="826"/>
      <c r="AC121" s="826"/>
      <c r="AD121" s="826"/>
      <c r="AE121" s="827"/>
      <c r="AF121" s="828" t="s">
        <v>388</v>
      </c>
      <c r="AG121" s="826"/>
      <c r="AH121" s="826"/>
      <c r="AI121" s="826"/>
      <c r="AJ121" s="827"/>
      <c r="AK121" s="828" t="s">
        <v>388</v>
      </c>
      <c r="AL121" s="826"/>
      <c r="AM121" s="826"/>
      <c r="AN121" s="826"/>
      <c r="AO121" s="827"/>
      <c r="AP121" s="873" t="s">
        <v>439</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182009</v>
      </c>
      <c r="BR121" s="863"/>
      <c r="BS121" s="863"/>
      <c r="BT121" s="863"/>
      <c r="BU121" s="863"/>
      <c r="BV121" s="863">
        <v>150835</v>
      </c>
      <c r="BW121" s="863"/>
      <c r="BX121" s="863"/>
      <c r="BY121" s="863"/>
      <c r="BZ121" s="863"/>
      <c r="CA121" s="863">
        <v>133829</v>
      </c>
      <c r="CB121" s="863"/>
      <c r="CC121" s="863"/>
      <c r="CD121" s="863"/>
      <c r="CE121" s="863"/>
      <c r="CF121" s="924">
        <v>5.5</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846393</v>
      </c>
      <c r="DH121" s="863"/>
      <c r="DI121" s="863"/>
      <c r="DJ121" s="863"/>
      <c r="DK121" s="863"/>
      <c r="DL121" s="863">
        <v>784410</v>
      </c>
      <c r="DM121" s="863"/>
      <c r="DN121" s="863"/>
      <c r="DO121" s="863"/>
      <c r="DP121" s="863"/>
      <c r="DQ121" s="863">
        <v>685255</v>
      </c>
      <c r="DR121" s="863"/>
      <c r="DS121" s="863"/>
      <c r="DT121" s="863"/>
      <c r="DU121" s="863"/>
      <c r="DV121" s="840">
        <v>27.9</v>
      </c>
      <c r="DW121" s="840"/>
      <c r="DX121" s="840"/>
      <c r="DY121" s="840"/>
      <c r="DZ121" s="841"/>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439</v>
      </c>
      <c r="AB122" s="826"/>
      <c r="AC122" s="826"/>
      <c r="AD122" s="826"/>
      <c r="AE122" s="827"/>
      <c r="AF122" s="828" t="s">
        <v>439</v>
      </c>
      <c r="AG122" s="826"/>
      <c r="AH122" s="826"/>
      <c r="AI122" s="826"/>
      <c r="AJ122" s="827"/>
      <c r="AK122" s="828" t="s">
        <v>439</v>
      </c>
      <c r="AL122" s="826"/>
      <c r="AM122" s="826"/>
      <c r="AN122" s="826"/>
      <c r="AO122" s="827"/>
      <c r="AP122" s="873" t="s">
        <v>388</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4829316</v>
      </c>
      <c r="BR122" s="894"/>
      <c r="BS122" s="894"/>
      <c r="BT122" s="894"/>
      <c r="BU122" s="894"/>
      <c r="BV122" s="894">
        <v>4699006</v>
      </c>
      <c r="BW122" s="894"/>
      <c r="BX122" s="894"/>
      <c r="BY122" s="894"/>
      <c r="BZ122" s="894"/>
      <c r="CA122" s="894">
        <v>3862080</v>
      </c>
      <c r="CB122" s="894"/>
      <c r="CC122" s="894"/>
      <c r="CD122" s="894"/>
      <c r="CE122" s="894"/>
      <c r="CF122" s="895">
        <v>157.30000000000001</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v>381659</v>
      </c>
      <c r="DH122" s="863"/>
      <c r="DI122" s="863"/>
      <c r="DJ122" s="863"/>
      <c r="DK122" s="863"/>
      <c r="DL122" s="863">
        <v>328669</v>
      </c>
      <c r="DM122" s="863"/>
      <c r="DN122" s="863"/>
      <c r="DO122" s="863"/>
      <c r="DP122" s="863"/>
      <c r="DQ122" s="863">
        <v>273251</v>
      </c>
      <c r="DR122" s="863"/>
      <c r="DS122" s="863"/>
      <c r="DT122" s="863"/>
      <c r="DU122" s="863"/>
      <c r="DV122" s="840">
        <v>11.1</v>
      </c>
      <c r="DW122" s="840"/>
      <c r="DX122" s="840"/>
      <c r="DY122" s="840"/>
      <c r="DZ122" s="841"/>
    </row>
    <row r="123" spans="1:130" s="248" customFormat="1" ht="26.25" customHeight="1" x14ac:dyDescent="0.15">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388</v>
      </c>
      <c r="AB123" s="826"/>
      <c r="AC123" s="826"/>
      <c r="AD123" s="826"/>
      <c r="AE123" s="827"/>
      <c r="AF123" s="828" t="s">
        <v>446</v>
      </c>
      <c r="AG123" s="826"/>
      <c r="AH123" s="826"/>
      <c r="AI123" s="826"/>
      <c r="AJ123" s="827"/>
      <c r="AK123" s="828" t="s">
        <v>439</v>
      </c>
      <c r="AL123" s="826"/>
      <c r="AM123" s="826"/>
      <c r="AN123" s="826"/>
      <c r="AO123" s="827"/>
      <c r="AP123" s="873" t="s">
        <v>446</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479</v>
      </c>
      <c r="BP123" s="927"/>
      <c r="BQ123" s="881">
        <v>7006153</v>
      </c>
      <c r="BR123" s="882"/>
      <c r="BS123" s="882"/>
      <c r="BT123" s="882"/>
      <c r="BU123" s="882"/>
      <c r="BV123" s="882">
        <v>6871374</v>
      </c>
      <c r="BW123" s="882"/>
      <c r="BX123" s="882"/>
      <c r="BY123" s="882"/>
      <c r="BZ123" s="882"/>
      <c r="CA123" s="882">
        <v>6071107</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t="s">
        <v>446</v>
      </c>
      <c r="DH123" s="826"/>
      <c r="DI123" s="826"/>
      <c r="DJ123" s="826"/>
      <c r="DK123" s="827"/>
      <c r="DL123" s="828" t="s">
        <v>439</v>
      </c>
      <c r="DM123" s="826"/>
      <c r="DN123" s="826"/>
      <c r="DO123" s="826"/>
      <c r="DP123" s="827"/>
      <c r="DQ123" s="828" t="s">
        <v>457</v>
      </c>
      <c r="DR123" s="826"/>
      <c r="DS123" s="826"/>
      <c r="DT123" s="826"/>
      <c r="DU123" s="827"/>
      <c r="DV123" s="873" t="s">
        <v>439</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439</v>
      </c>
      <c r="AB124" s="826"/>
      <c r="AC124" s="826"/>
      <c r="AD124" s="826"/>
      <c r="AE124" s="827"/>
      <c r="AF124" s="828" t="s">
        <v>437</v>
      </c>
      <c r="AG124" s="826"/>
      <c r="AH124" s="826"/>
      <c r="AI124" s="826"/>
      <c r="AJ124" s="827"/>
      <c r="AK124" s="828" t="s">
        <v>446</v>
      </c>
      <c r="AL124" s="826"/>
      <c r="AM124" s="826"/>
      <c r="AN124" s="826"/>
      <c r="AO124" s="827"/>
      <c r="AP124" s="873" t="s">
        <v>441</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3.1</v>
      </c>
      <c r="BR124" s="880"/>
      <c r="BS124" s="880"/>
      <c r="BT124" s="880"/>
      <c r="BU124" s="880"/>
      <c r="BV124" s="880">
        <v>5.7</v>
      </c>
      <c r="BW124" s="880"/>
      <c r="BX124" s="880"/>
      <c r="BY124" s="880"/>
      <c r="BZ124" s="880"/>
      <c r="CA124" s="880">
        <v>21.6</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t="s">
        <v>439</v>
      </c>
      <c r="DH124" s="809"/>
      <c r="DI124" s="809"/>
      <c r="DJ124" s="809"/>
      <c r="DK124" s="810"/>
      <c r="DL124" s="811" t="s">
        <v>439</v>
      </c>
      <c r="DM124" s="809"/>
      <c r="DN124" s="809"/>
      <c r="DO124" s="809"/>
      <c r="DP124" s="810"/>
      <c r="DQ124" s="811" t="s">
        <v>437</v>
      </c>
      <c r="DR124" s="809"/>
      <c r="DS124" s="809"/>
      <c r="DT124" s="809"/>
      <c r="DU124" s="810"/>
      <c r="DV124" s="897" t="s">
        <v>446</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437</v>
      </c>
      <c r="AB125" s="826"/>
      <c r="AC125" s="826"/>
      <c r="AD125" s="826"/>
      <c r="AE125" s="827"/>
      <c r="AF125" s="828" t="s">
        <v>446</v>
      </c>
      <c r="AG125" s="826"/>
      <c r="AH125" s="826"/>
      <c r="AI125" s="826"/>
      <c r="AJ125" s="827"/>
      <c r="AK125" s="828" t="s">
        <v>437</v>
      </c>
      <c r="AL125" s="826"/>
      <c r="AM125" s="826"/>
      <c r="AN125" s="826"/>
      <c r="AO125" s="827"/>
      <c r="AP125" s="873" t="s">
        <v>437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437</v>
      </c>
      <c r="DH125" s="891"/>
      <c r="DI125" s="891"/>
      <c r="DJ125" s="891"/>
      <c r="DK125" s="891"/>
      <c r="DL125" s="891" t="s">
        <v>437</v>
      </c>
      <c r="DM125" s="891"/>
      <c r="DN125" s="891"/>
      <c r="DO125" s="891"/>
      <c r="DP125" s="891"/>
      <c r="DQ125" s="891" t="s">
        <v>437</v>
      </c>
      <c r="DR125" s="891"/>
      <c r="DS125" s="891"/>
      <c r="DT125" s="891"/>
      <c r="DU125" s="891"/>
      <c r="DV125" s="892" t="s">
        <v>437</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4124</v>
      </c>
      <c r="AB126" s="826"/>
      <c r="AC126" s="826"/>
      <c r="AD126" s="826"/>
      <c r="AE126" s="827"/>
      <c r="AF126" s="828">
        <v>3351</v>
      </c>
      <c r="AG126" s="826"/>
      <c r="AH126" s="826"/>
      <c r="AI126" s="826"/>
      <c r="AJ126" s="827"/>
      <c r="AK126" s="828">
        <v>9132</v>
      </c>
      <c r="AL126" s="826"/>
      <c r="AM126" s="826"/>
      <c r="AN126" s="826"/>
      <c r="AO126" s="827"/>
      <c r="AP126" s="873">
        <v>0.4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437</v>
      </c>
      <c r="DH126" s="863"/>
      <c r="DI126" s="863"/>
      <c r="DJ126" s="863"/>
      <c r="DK126" s="863"/>
      <c r="DL126" s="863" t="s">
        <v>437</v>
      </c>
      <c r="DM126" s="863"/>
      <c r="DN126" s="863"/>
      <c r="DO126" s="863"/>
      <c r="DP126" s="863"/>
      <c r="DQ126" s="863" t="s">
        <v>437</v>
      </c>
      <c r="DR126" s="863"/>
      <c r="DS126" s="863"/>
      <c r="DT126" s="863"/>
      <c r="DU126" s="863"/>
      <c r="DV126" s="840" t="s">
        <v>446</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2774</v>
      </c>
      <c r="AB127" s="826"/>
      <c r="AC127" s="826"/>
      <c r="AD127" s="826"/>
      <c r="AE127" s="827"/>
      <c r="AF127" s="828">
        <v>2793</v>
      </c>
      <c r="AG127" s="826"/>
      <c r="AH127" s="826"/>
      <c r="AI127" s="826"/>
      <c r="AJ127" s="827"/>
      <c r="AK127" s="828">
        <v>3153</v>
      </c>
      <c r="AL127" s="826"/>
      <c r="AM127" s="826"/>
      <c r="AN127" s="826"/>
      <c r="AO127" s="827"/>
      <c r="AP127" s="873">
        <v>0.1</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437</v>
      </c>
      <c r="DH127" s="863"/>
      <c r="DI127" s="863"/>
      <c r="DJ127" s="863"/>
      <c r="DK127" s="863"/>
      <c r="DL127" s="863" t="s">
        <v>437</v>
      </c>
      <c r="DM127" s="863"/>
      <c r="DN127" s="863"/>
      <c r="DO127" s="863"/>
      <c r="DP127" s="863"/>
      <c r="DQ127" s="863" t="s">
        <v>437</v>
      </c>
      <c r="DR127" s="863"/>
      <c r="DS127" s="863"/>
      <c r="DT127" s="863"/>
      <c r="DU127" s="863"/>
      <c r="DV127" s="840" t="s">
        <v>437</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29402</v>
      </c>
      <c r="AB128" s="847"/>
      <c r="AC128" s="847"/>
      <c r="AD128" s="847"/>
      <c r="AE128" s="848"/>
      <c r="AF128" s="849">
        <v>42907</v>
      </c>
      <c r="AG128" s="847"/>
      <c r="AH128" s="847"/>
      <c r="AI128" s="847"/>
      <c r="AJ128" s="848"/>
      <c r="AK128" s="849">
        <v>31888</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441</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388</v>
      </c>
      <c r="DH128" s="837"/>
      <c r="DI128" s="837"/>
      <c r="DJ128" s="837"/>
      <c r="DK128" s="837"/>
      <c r="DL128" s="837" t="s">
        <v>388</v>
      </c>
      <c r="DM128" s="837"/>
      <c r="DN128" s="837"/>
      <c r="DO128" s="837"/>
      <c r="DP128" s="837"/>
      <c r="DQ128" s="837" t="s">
        <v>496</v>
      </c>
      <c r="DR128" s="837"/>
      <c r="DS128" s="837"/>
      <c r="DT128" s="837"/>
      <c r="DU128" s="837"/>
      <c r="DV128" s="838" t="s">
        <v>441</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2956092</v>
      </c>
      <c r="AB129" s="826"/>
      <c r="AC129" s="826"/>
      <c r="AD129" s="826"/>
      <c r="AE129" s="827"/>
      <c r="AF129" s="828">
        <v>2943282</v>
      </c>
      <c r="AG129" s="826"/>
      <c r="AH129" s="826"/>
      <c r="AI129" s="826"/>
      <c r="AJ129" s="827"/>
      <c r="AK129" s="828">
        <v>3002751</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441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569150</v>
      </c>
      <c r="AB130" s="826"/>
      <c r="AC130" s="826"/>
      <c r="AD130" s="826"/>
      <c r="AE130" s="827"/>
      <c r="AF130" s="828">
        <v>564258</v>
      </c>
      <c r="AG130" s="826"/>
      <c r="AH130" s="826"/>
      <c r="AI130" s="826"/>
      <c r="AJ130" s="827"/>
      <c r="AK130" s="828">
        <v>548122</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8.3000000000000007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2386942</v>
      </c>
      <c r="AB131" s="809"/>
      <c r="AC131" s="809"/>
      <c r="AD131" s="809"/>
      <c r="AE131" s="810"/>
      <c r="AF131" s="811">
        <v>2379024</v>
      </c>
      <c r="AG131" s="809"/>
      <c r="AH131" s="809"/>
      <c r="AI131" s="809"/>
      <c r="AJ131" s="810"/>
      <c r="AK131" s="811">
        <v>2454629</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v>21.6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8.8444545360000006</v>
      </c>
      <c r="AB132" s="789"/>
      <c r="AC132" s="789"/>
      <c r="AD132" s="789"/>
      <c r="AE132" s="790"/>
      <c r="AF132" s="791">
        <v>8.5379970949999997</v>
      </c>
      <c r="AG132" s="789"/>
      <c r="AH132" s="789"/>
      <c r="AI132" s="789"/>
      <c r="AJ132" s="790"/>
      <c r="AK132" s="791">
        <v>7.8054158080000002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9.3000000000000007</v>
      </c>
      <c r="AB133" s="768"/>
      <c r="AC133" s="768"/>
      <c r="AD133" s="768"/>
      <c r="AE133" s="769"/>
      <c r="AF133" s="767">
        <v>9</v>
      </c>
      <c r="AG133" s="768"/>
      <c r="AH133" s="768"/>
      <c r="AI133" s="768"/>
      <c r="AJ133" s="769"/>
      <c r="AK133" s="767">
        <v>8.3000000000000007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BNGmPHK130jgWXo7cyOubn2go46xSHSXGcEVgt53R5DGdJJ1yvSRoDvVhFjIrPmhs+9Xr74DV8pac9I+fwH0A==" saltValue="pXRiB5Chfd8IZjnjrB/a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Normal="85" zoomScaleSheetLayoutView="100" workbookViewId="0">
      <selection activeCell="AV73" sqref="AV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J6dJ5E11PzyF85R3KMvyhEii2bjeEF8pgASwecpqRmiwnec/WN6I5/rEJKV6UBU2Yfn06f+nqj0BeX8+rO8FQ==" saltValue="6ttBDSjjSkHrwucOAEu+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8lPqE07hKXtIvAkfdulUur32NwnckJlrXu6FE3Pu8c+f2TB7A9S6vZVtZooZi/qpmqKmeAD1Db+iInjcaeM3w==" saltValue="QSD3NPUOII958/qEN0CX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L25" sqref="AL2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738689</v>
      </c>
      <c r="AP9" s="314">
        <v>248466</v>
      </c>
      <c r="AQ9" s="315">
        <v>224098</v>
      </c>
      <c r="AR9" s="316">
        <v>10.9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113985</v>
      </c>
      <c r="AP10" s="317">
        <v>38340</v>
      </c>
      <c r="AQ10" s="318">
        <v>32087</v>
      </c>
      <c r="AR10" s="319">
        <v>19.5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t="s">
        <v>518</v>
      </c>
      <c r="AP11" s="317" t="s">
        <v>518</v>
      </c>
      <c r="AQ11" s="318">
        <v>3587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519</v>
      </c>
      <c r="AL12" s="1190"/>
      <c r="AM12" s="1190"/>
      <c r="AN12" s="1191"/>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44504</v>
      </c>
      <c r="AP13" s="317">
        <v>14969</v>
      </c>
      <c r="AQ13" s="318">
        <v>11579</v>
      </c>
      <c r="AR13" s="319">
        <v>29.3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10215</v>
      </c>
      <c r="AP14" s="317">
        <v>3436</v>
      </c>
      <c r="AQ14" s="318">
        <v>4496</v>
      </c>
      <c r="AR14" s="319">
        <v>-23.6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-61976</v>
      </c>
      <c r="AP15" s="317">
        <v>-20846</v>
      </c>
      <c r="AQ15" s="318">
        <v>-17592</v>
      </c>
      <c r="AR15" s="319">
        <v>18.5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845417</v>
      </c>
      <c r="AP16" s="317">
        <v>284365</v>
      </c>
      <c r="AQ16" s="318">
        <v>258255</v>
      </c>
      <c r="AR16" s="319">
        <v>10.1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26.91</v>
      </c>
      <c r="AP21" s="331">
        <v>22.75</v>
      </c>
      <c r="AQ21" s="332">
        <v>4.16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96.6</v>
      </c>
      <c r="AP22" s="336">
        <v>95.6</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537413</v>
      </c>
      <c r="AP32" s="345">
        <v>180765</v>
      </c>
      <c r="AQ32" s="346">
        <v>146295</v>
      </c>
      <c r="AR32" s="347">
        <v>23.6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518</v>
      </c>
      <c r="AP34" s="345" t="s">
        <v>518</v>
      </c>
      <c r="AQ34" s="346">
        <v>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221761</v>
      </c>
      <c r="AP35" s="345">
        <v>74592</v>
      </c>
      <c r="AQ35" s="346">
        <v>31593</v>
      </c>
      <c r="AR35" s="347">
        <v>136.1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t="s">
        <v>518</v>
      </c>
      <c r="AP36" s="345" t="s">
        <v>518</v>
      </c>
      <c r="AQ36" s="346">
        <v>3914</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v>12285</v>
      </c>
      <c r="AP37" s="345">
        <v>4132</v>
      </c>
      <c r="AQ37" s="346">
        <v>1348</v>
      </c>
      <c r="AR37" s="347">
        <v>206.5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v>145</v>
      </c>
      <c r="AP38" s="348">
        <v>49</v>
      </c>
      <c r="AQ38" s="349">
        <v>27</v>
      </c>
      <c r="AR38" s="337">
        <v>81.5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-31888</v>
      </c>
      <c r="AP39" s="345">
        <v>-10726</v>
      </c>
      <c r="AQ39" s="346">
        <v>-7201</v>
      </c>
      <c r="AR39" s="347">
        <v>49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-548122</v>
      </c>
      <c r="AP40" s="345">
        <v>-184367</v>
      </c>
      <c r="AQ40" s="346">
        <v>-128709</v>
      </c>
      <c r="AR40" s="347">
        <v>43.2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191594</v>
      </c>
      <c r="AP41" s="345">
        <v>64445</v>
      </c>
      <c r="AQ41" s="346">
        <v>47272</v>
      </c>
      <c r="AR41" s="347">
        <v>36.299999999999997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207312</v>
      </c>
      <c r="AN51" s="367">
        <v>64623</v>
      </c>
      <c r="AO51" s="368">
        <v>-66.099999999999994</v>
      </c>
      <c r="AP51" s="369">
        <v>291945</v>
      </c>
      <c r="AQ51" s="370">
        <v>4.0999999999999996</v>
      </c>
      <c r="AR51" s="371">
        <v>-70.2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117941</v>
      </c>
      <c r="AN52" s="375">
        <v>36765</v>
      </c>
      <c r="AO52" s="376">
        <v>-53.7</v>
      </c>
      <c r="AP52" s="377">
        <v>127651</v>
      </c>
      <c r="AQ52" s="378">
        <v>0.3</v>
      </c>
      <c r="AR52" s="379">
        <v>-54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863778</v>
      </c>
      <c r="AN53" s="367">
        <v>273261</v>
      </c>
      <c r="AO53" s="368">
        <v>322.89999999999998</v>
      </c>
      <c r="AP53" s="369">
        <v>291173</v>
      </c>
      <c r="AQ53" s="370">
        <v>-0.3</v>
      </c>
      <c r="AR53" s="371">
        <v>323.2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248126</v>
      </c>
      <c r="AN54" s="375">
        <v>78496</v>
      </c>
      <c r="AO54" s="376">
        <v>113.5</v>
      </c>
      <c r="AP54" s="377">
        <v>119071</v>
      </c>
      <c r="AQ54" s="378">
        <v>-6.7</v>
      </c>
      <c r="AR54" s="379">
        <v>120.2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1622454</v>
      </c>
      <c r="AN55" s="367">
        <v>529349</v>
      </c>
      <c r="AO55" s="368">
        <v>93.7</v>
      </c>
      <c r="AP55" s="369">
        <v>271581</v>
      </c>
      <c r="AQ55" s="370">
        <v>-6.7</v>
      </c>
      <c r="AR55" s="371">
        <v>100.4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443231</v>
      </c>
      <c r="AN56" s="375">
        <v>144610</v>
      </c>
      <c r="AO56" s="376">
        <v>84.2</v>
      </c>
      <c r="AP56" s="377">
        <v>117844</v>
      </c>
      <c r="AQ56" s="378">
        <v>-1</v>
      </c>
      <c r="AR56" s="379">
        <v>85.2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342634</v>
      </c>
      <c r="AN57" s="367">
        <v>113983</v>
      </c>
      <c r="AO57" s="368">
        <v>-78.5</v>
      </c>
      <c r="AP57" s="369">
        <v>268375</v>
      </c>
      <c r="AQ57" s="370">
        <v>-1.2</v>
      </c>
      <c r="AR57" s="371">
        <v>-77.3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134658</v>
      </c>
      <c r="AN58" s="375">
        <v>44796</v>
      </c>
      <c r="AO58" s="376">
        <v>-69</v>
      </c>
      <c r="AP58" s="377">
        <v>119602</v>
      </c>
      <c r="AQ58" s="378">
        <v>1.5</v>
      </c>
      <c r="AR58" s="379">
        <v>-70.5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437573</v>
      </c>
      <c r="AN59" s="367">
        <v>147182</v>
      </c>
      <c r="AO59" s="368">
        <v>29.1</v>
      </c>
      <c r="AP59" s="369">
        <v>301035</v>
      </c>
      <c r="AQ59" s="370">
        <v>12.2</v>
      </c>
      <c r="AR59" s="371">
        <v>16.899999999999999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242472</v>
      </c>
      <c r="AN60" s="375">
        <v>81558</v>
      </c>
      <c r="AO60" s="376">
        <v>82.1</v>
      </c>
      <c r="AP60" s="377">
        <v>154376</v>
      </c>
      <c r="AQ60" s="378">
        <v>29.1</v>
      </c>
      <c r="AR60" s="379">
        <v>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694750</v>
      </c>
      <c r="AN61" s="382">
        <v>225680</v>
      </c>
      <c r="AO61" s="383">
        <v>60.2</v>
      </c>
      <c r="AP61" s="384">
        <v>284822</v>
      </c>
      <c r="AQ61" s="385">
        <v>1.6</v>
      </c>
      <c r="AR61" s="371">
        <v>58.6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237286</v>
      </c>
      <c r="AN62" s="375">
        <v>77245</v>
      </c>
      <c r="AO62" s="376">
        <v>31.4</v>
      </c>
      <c r="AP62" s="377">
        <v>127709</v>
      </c>
      <c r="AQ62" s="378">
        <v>4.5999999999999996</v>
      </c>
      <c r="AR62" s="379">
        <v>26.8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SrGcBi42oCxiwQpth9eJOrvXD3R9HiNRuDDwkTkwSqfY2GFFOuDP8kCbpVD9zMLkldqRNQhv8gjMYfgewNwpA==" saltValue="ZRasW/TejlRWKxUSIIaoa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F103" sqref="AF10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opSukBNZzEgzv+x85ICuab5ymMngE7yye0WNXjLqV9Qs1U7hW++XJu2ZmqIwtG4JJWyUqZT/f8hpES5LkxZZ/g==" saltValue="3Res4kUL6xwwLor5UwI9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Normal="100" zoomScaleSheetLayoutView="55" workbookViewId="0">
      <selection activeCell="C104" sqref="C10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I7YJi4cTymogrtiEWwDVWMXa9kPinvXiVVhzd/BQZlQsfR/YnuhiidwL2vMoKeantETjiewLxiwJWJi70aS6hQ==" saltValue="jBK7kjZ+mxj/8EZrNmUI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election activeCell="H49" sqref="H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32.46</v>
      </c>
      <c r="G47" s="12">
        <v>24.88</v>
      </c>
      <c r="H47" s="12">
        <v>21.55</v>
      </c>
      <c r="I47" s="12">
        <v>23</v>
      </c>
      <c r="J47" s="13">
        <v>22.55</v>
      </c>
    </row>
    <row r="48" spans="2:10" ht="57.75" customHeight="1" x14ac:dyDescent="0.15">
      <c r="B48" s="14"/>
      <c r="C48" s="1202" t="s">
        <v>4</v>
      </c>
      <c r="D48" s="1202"/>
      <c r="E48" s="1203"/>
      <c r="F48" s="15">
        <v>2.4900000000000002</v>
      </c>
      <c r="G48" s="16">
        <v>1.92</v>
      </c>
      <c r="H48" s="16">
        <v>3.12</v>
      </c>
      <c r="I48" s="16">
        <v>3</v>
      </c>
      <c r="J48" s="17">
        <v>2.56</v>
      </c>
    </row>
    <row r="49" spans="2:10" ht="57.75" customHeight="1" thickBot="1" x14ac:dyDescent="0.2">
      <c r="B49" s="18"/>
      <c r="C49" s="1204" t="s">
        <v>5</v>
      </c>
      <c r="D49" s="1204"/>
      <c r="E49" s="1205"/>
      <c r="F49" s="19">
        <v>0.98</v>
      </c>
      <c r="G49" s="20" t="s">
        <v>565</v>
      </c>
      <c r="H49" s="20" t="s">
        <v>566</v>
      </c>
      <c r="I49" s="20">
        <v>1.22</v>
      </c>
      <c r="J49" s="21" t="s">
        <v>567</v>
      </c>
    </row>
    <row r="50" spans="2:10" ht="13.5" customHeight="1" x14ac:dyDescent="0.15"/>
  </sheetData>
  <sheetProtection algorithmName="SHA-512" hashValue="cY6KHCgo06iAys7/BJCnQ6/cexEpf5Ey6IfCl3of6v31UcVAr0ukepTf1YJWZWLXUJ8+ipfweBeNf0CyxjWD1Q==" saltValue="sioaCyxk8q35rxWyM7g1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2022-03-10T07:46:53Z</cp:lastPrinted>
  <dcterms:created xsi:type="dcterms:W3CDTF">2022-02-02T03:16:24Z</dcterms:created>
  <dcterms:modified xsi:type="dcterms:W3CDTF">2022-03-18T05:52:41Z</dcterms:modified>
  <cp:category/>
</cp:coreProperties>
</file>