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erasoumu\総務課\LANDISKSOUMU\01_総務課財政係\10_財務諸表・財政事情・財政状況調査　関係\財政状況資料集の作成及び提出について\H28財政状況資料集の作成及び提出について（H30.02.08）\4月提出\"/>
    </mc:Choice>
  </mc:AlternateContent>
  <bookViews>
    <workbookView xWindow="240" yWindow="105" windowWidth="14940" windowHeight="7830" tabRatio="9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<sst xmlns="http://schemas.openxmlformats.org/spreadsheetml/2006/main" count="1035" uniqueCount="549">
  <si>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</si>
  <si>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</si>
  <si>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</si>
  <si>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</si>
  <si>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</si>
  <si>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</si>
  <si>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</si>
  <si>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</si>
  <si>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</si>
  <si>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</si>
  <si>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</si>
  <si>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</si>
  <si>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</si>
  <si>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</si>
  <si>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</si>
  <si>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</si>
  <si>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</si>
  <si>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</si>
  <si>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</si>
  <si>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</si>
  <si>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</si>
  <si>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</si>
  <si>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</si>
  <si>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</si>
  <si>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</si>
  <si>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</si>
  <si>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</si>
  <si>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</si>
  <si>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</si>
  <si>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</si>
  <si>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</si>
  <si>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</si>
  <si>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</si>
  <si>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</si>
  <si>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</si>
  <si>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</si>
  <si>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</si>
  <si>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</si>
  <si>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</si>
  <si>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</si>
  <si>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</si>
  <si>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</si>
  <si>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</si>
  <si>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</si>
  <si>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</si>
  <si>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</si>
  <si>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</si>
  <si>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</si>
  <si>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</si>
  <si>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</si>
  <si>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</si>
  <si>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</si>
  <si>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</si>
  <si>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</si>
  <si>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</si>
  <si>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</si>
  <si>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</si>
  <si>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</si>
  <si>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</si>
  <si>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</si>
  <si>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</si>
  <si>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</si>
  <si>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</si>
  <si>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</si>
  <si>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</si>
  <si>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</si>
  <si>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</si>
  <si>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</si>
  <si>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</si>
  <si>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</si>
  <si>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</si>
  <si>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</si>
  <si>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</si>
  <si>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</si>
  <si>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</si>
  <si>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</si>
  <si>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</si>
  <si>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</si>
  <si>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</si>
  <si>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</si>
  <si>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</si>
  <si>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</si>
  <si>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</si>
  <si>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</si>
  <si>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</si>
  <si>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</si>
  <si>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</si>
  <si>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</si>
  <si>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</si>
  <si>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</si>
  <si>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</si>
  <si>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</si>
  <si>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</si>
  <si>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</si>
  <si>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</si>
  <si>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</si>
  <si>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</si>
  <si>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</si>
  <si>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</si>
  <si>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</si>
  <si>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</si>
  <si>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</si>
  <si>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</si>
  <si>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</si>
  <si>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</si>
  <si>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</si>
  <si>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</si>
  <si>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</si>
  <si>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</si>
  <si>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</si>
  <si>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</si>
  <si>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</si>
  <si>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</si>
  <si>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</si>
  <si>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</si>
  <si>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</si>
  <si>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</si>
  <si>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</si>
  <si>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</si>
  <si>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</si>
  <si>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</si>
  <si>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</si>
  <si>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</si>
  <si>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</si>
  <si>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</si>
  <si>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</si>
  <si>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</si>
  <si>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</si>
  <si>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</si>
  <si>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</si>
  <si>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</si>
  <si>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</si>
  <si>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</si>
  <si>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</si>
  <si>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</si>
  <si>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</si>
  <si>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</si>
  <si>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</si>
  <si>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</si>
  <si>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</si>
  <si>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</si>
  <si>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</si>
  <si>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</si>
  <si>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</si>
  <si>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</si>
  <si>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</si>
  <si>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</si>
  <si>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</si>
  <si>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</si>
  <si>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</si>
  <si>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</si>
  <si>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</si>
  <si>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</si>
  <si>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</si>
  <si>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</si>
  <si>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</si>
  <si>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</si>
  <si>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</si>
  <si>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</si>
  <si>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</si>
  <si>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</si>
  <si>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</si>
  <si>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</si>
  <si>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</si>
  <si>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</si>
  <si>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</si>
  <si>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</si>
  <si>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</si>
  <si>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</si>
  <si>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</si>
  <si>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</si>
  <si>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</si>
  <si>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</si>
  <si>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</si>
  <si>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</si>
  <si>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</si>
  <si>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</si>
  <si>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</si>
  <si>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</si>
  <si>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</si>
  <si>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</si>
  <si>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</si>
  <si>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</si>
  <si>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</si>
  <si>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</si>
  <si>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</si>
  <si>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</si>
  <si>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</si>
  <si>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</si>
  <si>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</si>
  <si>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</si>
  <si>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</si>
  <si>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</si>
  <si>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</si>
  <si>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</si>
  <si>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</si>
  <si>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北海道天塩町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</si>
  <si>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</si>
  <si>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</si>
  <si>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</si>
  <si>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</si>
  <si>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</si>
  <si>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</si>
  <si>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</si>
  <si>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</si>
  <si>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</si>
  <si>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</si>
  <si>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</si>
  <si>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</si>
  <si>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</si>
  <si>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</si>
  <si>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</si>
  <si>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</si>
  <si>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</si>
  <si>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</si>
  <si>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</si>
  <si>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</si>
  <si>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</si>
  <si>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</si>
  <si>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</si>
  <si>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</si>
  <si>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</si>
  <si>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</si>
  <si>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t>
    <phoneticPr fontId="18"/>
  </si>
  <si>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</si>
  <si>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</si>
  <si>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</si>
  <si>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</si>
  <si>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</si>
  <si>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</si>
  <si>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</si>
  <si>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</si>
  <si>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</si>
  <si>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</si>
  <si>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</si>
  <si>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</si>
  <si>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</si>
  <si>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</si>
  <si>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</si>
  <si>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</si>
  <si>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</si>
  <si>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</si>
  <si>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</si>
  <si>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</si>
  <si>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</si>
  <si>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</si>
  <si>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</si>
  <si>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</si>
  <si>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</si>
  <si>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</si>
  <si>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</si>
  <si>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</si>
  <si>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</si>
  <si>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</si>
  <si>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</si>
  <si>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</si>
  <si>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</si>
  <si>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</si>
  <si>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</si>
  <si>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</si>
  <si>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</si>
  <si>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</si>
  <si>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</si>
  <si>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</si>
  <si>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</si>
  <si>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</si>
  <si>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</si>
  <si>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</si>
  <si>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</si>
  <si>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</si>
  <si>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</si>
  <si>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</si>
  <si>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</si>
  <si>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</si>
  <si>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</si>
  <si>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</si>
  <si>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</si>
  <si>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</si>
  <si>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</si>
  <si>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</si>
  <si>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</si>
  <si>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</si>
  <si>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</si>
  <si>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</si>
  <si>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</si>
  <si>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</si>
  <si>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</si>
  <si>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</si>
  <si>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</si>
  <si>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</si>
  <si>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</si>
  <si>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</si>
  <si>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</si>
  <si>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</si>
  <si>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</si>
  <si>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</si>
  <si>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</si>
  <si>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</si>
  <si>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</si>
  <si>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</si>
  <si>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</si>
  <si>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</si>
  <si>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</si>
  <si>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</si>
  <si>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</si>
  <si>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</si>
  <si>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</si>
  <si>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</si>
  <si>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</si>
  <si>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</si>
  <si>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</si>
  <si>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</si>
  <si>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</si>
  <si>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</si>
  <si>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</si>
  <si>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</si>
  <si>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</si>
  <si>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</si>
  <si>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</si>
  <si>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</si>
  <si>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</si>
  <si>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</si>
  <si>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</si>
  <si>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</si>
  <si>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</si>
  <si>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</si>
  <si>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</si>
  <si>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</si>
  <si>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</si>
  <si>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</si>
  <si>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</si>
  <si>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</si>
  <si>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</si>
  <si>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</si>
  <si>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</si>
  <si>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</si>
  <si>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</si>
  <si>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</si>
  <si>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</si>
  <si>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</si>
  <si>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</si>
  <si>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</si>
  <si>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</si>
  <si>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</si>
  <si>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</si>
  <si>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</si>
  <si>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北海道天塩町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</si>
  <si>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</si>
  <si>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</si>
  <si>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</si>
  <si>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</si>
  <si>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</si>
  <si>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</si>
  <si>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</si>
  <si>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</si>
  <si>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</si>
  <si>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</si>
  <si>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</si>
  <si>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</si>
  <si>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</si>
  <si>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</si>
  <si>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</si>
  <si>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</si>
  <si>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</si>
  <si>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</si>
  <si>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</si>
  <si>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</si>
  <si>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</si>
  <si>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</si>
  <si>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</si>
  <si>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</si>
  <si>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</si>
  <si>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</si>
  <si>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</si>
  <si>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</si>
  <si>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</si>
  <si>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</si>
  <si>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</si>
  <si>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</si>
  <si>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</si>
  <si>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</si>
  <si>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</si>
  <si>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</si>
  <si>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国民健康保険病院事業特別会計</t>
    <phoneticPr fontId="5"/>
  </si>
  <si>
    <t>法適用企業</t>
    <phoneticPr fontId="5"/>
  </si>
  <si>
    <t>水道事業特別会計</t>
    <phoneticPr fontId="5"/>
  </si>
  <si>
    <t>法非適用企業</t>
    <phoneticPr fontId="5"/>
  </si>
  <si>
    <t>下水道事業特別会計</t>
    <phoneticPr fontId="5"/>
  </si>
  <si>
    <t>町民保養センター事業特別会計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</si>
  <si>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</si>
  <si>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</si>
  <si>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</si>
  <si>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</si>
  <si>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</si>
  <si>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</si>
  <si>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</si>
  <si>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</si>
  <si>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</si>
  <si>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</si>
  <si>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</si>
  <si>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</si>
  <si>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</si>
  <si>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</si>
  <si>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</si>
  <si>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</si>
  <si>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</si>
  <si>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</si>
  <si>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</si>
  <si>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</si>
  <si>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</si>
  <si>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</si>
  <si>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</si>
  <si>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</si>
  <si>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</si>
  <si>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</si>
  <si>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</si>
  <si>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</si>
  <si>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</si>
  <si>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</si>
  <si>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</si>
  <si>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</si>
  <si>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</si>
  <si>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</si>
  <si>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</si>
  <si>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</si>
  <si>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</si>
  <si>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</si>
  <si>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</si>
  <si>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</si>
  <si>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</si>
  <si>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</si>
  <si>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</si>
  <si>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</si>
  <si>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</si>
  <si>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</si>
  <si>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</si>
  <si>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</si>
  <si>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</si>
  <si>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</si>
  <si>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</si>
  <si>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</si>
  <si>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</si>
  <si>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</si>
  <si>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</si>
  <si>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</si>
  <si>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</si>
  <si>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</si>
  <si>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</si>
  <si>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</si>
  <si>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</si>
  <si>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</si>
  <si>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</si>
  <si>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</si>
  <si>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</si>
  <si>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</si>
  <si>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</si>
  <si>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</si>
  <si>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</si>
  <si>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</si>
  <si>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</si>
  <si>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</si>
  <si>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</si>
  <si>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</si>
  <si>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</si>
  <si>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</si>
  <si>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</si>
  <si>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</si>
  <si>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</si>
  <si>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</si>
  <si>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</si>
  <si>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</si>
  <si>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</si>
  <si>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</si>
  <si>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</si>
  <si>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</si>
  <si>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</si>
  <si>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</si>
  <si>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</si>
  <si>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</si>
  <si>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</si>
  <si>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</si>
  <si>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</si>
  <si>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</si>
  <si>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</si>
  <si>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</si>
  <si>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</si>
  <si>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</si>
  <si>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</si>
  <si>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</si>
  <si>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</si>
  <si>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</si>
  <si>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</si>
  <si>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</si>
  <si>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</si>
  <si>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</si>
  <si>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</si>
  <si>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</si>
  <si>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</si>
  <si>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</si>
  <si>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</si>
  <si>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</si>
  <si>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</si>
  <si>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</si>
  <si>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</si>
  <si>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</si>
  <si>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</si>
  <si>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</si>
  <si>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</si>
  <si>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</si>
  <si>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</si>
  <si>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</si>
  <si>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</si>
  <si>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</si>
  <si>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</si>
  <si>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</si>
  <si>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</si>
  <si>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</si>
  <si>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</si>
  <si>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</si>
  <si>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</si>
  <si>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</si>
  <si>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</si>
  <si>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</si>
  <si>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</si>
  <si>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</si>
  <si>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国民健康保険病院事業特別会計</t>
  </si>
  <si>
    <t>国民健康保険特別会計</t>
  </si>
  <si>
    <t>介護保険特別会計</t>
  </si>
  <si>
    <t>水道事業特別会計</t>
  </si>
  <si>
    <t>町民保養センター事業特別会計</t>
  </si>
  <si>
    <t>下水道事業特別会計</t>
  </si>
  <si>
    <t>後期高齢者医療特別会計</t>
  </si>
  <si>
    <t>その他会計（赤字）</t>
  </si>
  <si>
    <t>その他会計（黒字）</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</si>
  <si>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</si>
  <si>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</si>
  <si>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</si>
  <si>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</si>
  <si>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</si>
  <si>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</si>
  <si>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</si>
  <si>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</si>
  <si>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</si>
  <si>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</si>
  <si>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</si>
  <si>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</si>
  <si>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については起債の抑制によって減少傾向が続いてきたが、平成27年度にかけて実施した天塩小学校改築事業に係る償還が始まること、簡易水道事業では平成29年度から30年度にかけて浄水場の整備、その後には配水地整備が計画され多額の地方債借入れを予定しており、実質公債比率、将来負担比率ともに上昇することが見込まれている。こうした状況を踏まえ、引き続き公債費の適正化に取り組んでいく必要がある。</t>
    <rPh sb="1" eb="3">
      <t>ジッシツ</t>
    </rPh>
    <rPh sb="3" eb="5">
      <t>コウサイ</t>
    </rPh>
    <rPh sb="5" eb="7">
      <t>ヒリツ</t>
    </rPh>
    <rPh sb="12" eb="14">
      <t>キサイ</t>
    </rPh>
    <rPh sb="15" eb="17">
      <t>ヨクセイ</t>
    </rPh>
    <rPh sb="21" eb="23">
      <t>ゲンショウ</t>
    </rPh>
    <rPh sb="23" eb="25">
      <t>ケイコウ</t>
    </rPh>
    <rPh sb="26" eb="27">
      <t>ツヅ</t>
    </rPh>
    <rPh sb="33" eb="35">
      <t>ヘイセイ</t>
    </rPh>
    <rPh sb="37" eb="39">
      <t>ネンド</t>
    </rPh>
    <rPh sb="43" eb="45">
      <t>ジッシ</t>
    </rPh>
    <rPh sb="47" eb="49">
      <t>テシオ</t>
    </rPh>
    <rPh sb="49" eb="52">
      <t>ショウガッコウ</t>
    </rPh>
    <rPh sb="52" eb="54">
      <t>カイチク</t>
    </rPh>
    <rPh sb="54" eb="56">
      <t>ジギョウ</t>
    </rPh>
    <rPh sb="57" eb="58">
      <t>カカ</t>
    </rPh>
    <rPh sb="59" eb="61">
      <t>ショウカン</t>
    </rPh>
    <rPh sb="62" eb="63">
      <t>ハジ</t>
    </rPh>
    <rPh sb="68" eb="70">
      <t>カンイ</t>
    </rPh>
    <rPh sb="70" eb="72">
      <t>スイドウ</t>
    </rPh>
    <rPh sb="72" eb="74">
      <t>ジギョウ</t>
    </rPh>
    <rPh sb="76" eb="78">
      <t>ヘイセイ</t>
    </rPh>
    <rPh sb="80" eb="82">
      <t>ネンド</t>
    </rPh>
    <rPh sb="86" eb="88">
      <t>ネンド</t>
    </rPh>
    <rPh sb="92" eb="95">
      <t>ジョウスイジョウ</t>
    </rPh>
    <rPh sb="96" eb="98">
      <t>セイビ</t>
    </rPh>
    <rPh sb="101" eb="102">
      <t>ゴ</t>
    </rPh>
    <rPh sb="104" eb="106">
      <t>ハイスイ</t>
    </rPh>
    <rPh sb="106" eb="107">
      <t>チ</t>
    </rPh>
    <rPh sb="107" eb="109">
      <t>セイビ</t>
    </rPh>
    <rPh sb="110" eb="112">
      <t>ケイカク</t>
    </rPh>
    <rPh sb="114" eb="116">
      <t>タガク</t>
    </rPh>
    <rPh sb="117" eb="120">
      <t>チホウサイ</t>
    </rPh>
    <rPh sb="120" eb="122">
      <t>カリイ</t>
    </rPh>
    <rPh sb="124" eb="126">
      <t>ヨテイ</t>
    </rPh>
    <rPh sb="131" eb="133">
      <t>ジッシツ</t>
    </rPh>
    <rPh sb="133" eb="135">
      <t>コウサイ</t>
    </rPh>
    <rPh sb="135" eb="137">
      <t>ヒリツ</t>
    </rPh>
    <rPh sb="138" eb="140">
      <t>ショウライ</t>
    </rPh>
    <rPh sb="140" eb="142">
      <t>フタン</t>
    </rPh>
    <rPh sb="142" eb="144">
      <t>ヒリツ</t>
    </rPh>
    <rPh sb="147" eb="149">
      <t>ジョウショウ</t>
    </rPh>
    <rPh sb="154" eb="156">
      <t>ミコ</t>
    </rPh>
    <rPh sb="166" eb="168">
      <t>ジョウキョウ</t>
    </rPh>
    <rPh sb="169" eb="170">
      <t>フ</t>
    </rPh>
    <rPh sb="173" eb="174">
      <t>ヒ</t>
    </rPh>
    <rPh sb="175" eb="176">
      <t>ツヅ</t>
    </rPh>
    <rPh sb="177" eb="180">
      <t>コウサイヒ</t>
    </rPh>
    <rPh sb="181" eb="184">
      <t>テキセイカ</t>
    </rPh>
    <rPh sb="185" eb="186">
      <t>ト</t>
    </rPh>
    <rPh sb="187" eb="188">
      <t>ク</t>
    </rPh>
    <rPh sb="192" eb="19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</si>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</sst>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8FAD-4F4F-9F91-A4C5D3EB76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118083</c:v>
                </c:pt>
                <c:pt idx="1">
                  <c:v>459479</c:v>
                </c:pt>
                <c:pt idx="2">
                  <c:v>305005</c:v>
                </c:pt>
                <c:pt idx="3">
                  <c:v>190428</c:v>
                </c:pt>
                <c:pt idx="4">
                  <c:v>64623</c:v>
                </c:pt>
              </c:numCache>
            </c:numRef>
          </c:val>
          <c:smooth val="0"/>
          <c:extLst>
            <c:ext xmlns:c16="http://schemas.microsoft.com/office/drawing/2014/chart" uri="{C3380CC4-5D6E-409C-BE32-E72D297353CC}">
              <c16:uniqueId val="{00000001-8FAD-4F4F-9F91-A4C5D3EB76D4}"/>
            </c:ext>
          </c:extLst>
        </c:ser>
        <c:dLbls>
          <c:showLegendKey val="0"/>
          <c:showVal val="0"/>
          <c:showCatName val="0"/>
          <c:showSerName val="0"/>
          <c:showPercent val="0"/>
          <c:showBubbleSize val="0"/>
        </c:dLbls>
        <c:marker val="1"/>
        <c:smooth val="0"/>
        <c:axId val="108134400"/>
        <c:axId val="108135936"/>
      </c:lineChart>
      <c:catAx>
        <c:axId val="10813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5936"/>
        <c:crosses val="autoZero"/>
        <c:auto val="1"/>
        <c:lblAlgn val="ctr"/>
        <c:lblOffset val="100"/>
        <c:tickLblSkip val="1"/>
        <c:tickMarkSkip val="1"/>
        <c:noMultiLvlLbl val="0"/>
      </c:catAx>
      <c:valAx>
        <c:axId val="10813593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0.87</c:v>
                </c:pt>
                <c:pt idx="1">
                  <c:v>3.46</c:v>
                </c:pt>
                <c:pt idx="2">
                  <c:v>4.87</c:v>
                </c:pt>
                <c:pt idx="3">
                  <c:v>2.93</c:v>
                </c:pt>
                <c:pt idx="4">
                  <c:v>2.4900000000000002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c:v>
                </c:pt>
                <c:pt idx="1">
                  <c:v>25.58</c:v>
                </c:pt>
                <c:pt idx="2">
                  <c:v>26.93</c:v>
                </c:pt>
                <c:pt idx="3">
                  <c:v>30.12</c:v>
                </c:pt>
                <c:pt idx="4">
                  <c:v>32.46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8155776"/>
        <c:axId val="14817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2.04</c:v>
                </c:pt>
                <c:pt idx="1">
                  <c:v>4.17</c:v>
                </c:pt>
                <c:pt idx="2">
                  <c:v>1.52</c:v>
                </c:pt>
                <c:pt idx="3">
                  <c:v>2.15</c:v>
                </c:pt>
                <c:pt idx="4">
                  <c:v>0.98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8155776"/>
        <c:axId val="148170240"/>
      </c:lineChart>
      <c:catAx>
        <c:axId val="1481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170240"/>
        <c:crosses val="autoZero"/>
        <c:auto val="1"/>
        <c:lblAlgn val="ctr"/>
        <c:lblOffset val="100"/>
        <c:tickLblSkip val="1"/>
        <c:tickMarkSkip val="1"/>
        <c:noMultiLvlLbl val="0"/>
      </c:catAx>
      <c:valAx>
        <c:axId val="14817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5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町民保養センター事業特別会計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0.2</c:v>
                </c:pt>
                <c:pt idx="4">
                  <c:v>#N/A</c:v>
                </c:pt>
                <c:pt idx="5">
                  <c:v>0.11</c:v>
                </c:pt>
                <c:pt idx="6">
                  <c:v>#N/A</c:v>
                </c:pt>
                <c:pt idx="7">
                  <c:v>0.38</c:v>
                </c:pt>
                <c:pt idx="8">
                  <c:v>#N/A</c:v>
                </c:pt>
                <c:pt idx="9">
                  <c:v>0.21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7.0000000000000007E-2</c:v>
                </c:pt>
                <c:pt idx="4">
                  <c:v>#N/A</c:v>
                </c:pt>
                <c:pt idx="5">
                  <c:v>0.44</c:v>
                </c:pt>
                <c:pt idx="6">
                  <c:v>#N/A</c:v>
                </c:pt>
                <c:pt idx="7">
                  <c:v>0.28999999999999998</c:v>
                </c:pt>
                <c:pt idx="8">
                  <c:v>#N/A</c:v>
                </c:pt>
                <c:pt idx="9">
                  <c:v>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0.36</c:v>
                </c:pt>
                <c:pt idx="4">
                  <c:v>#N/A</c:v>
                </c:pt>
                <c:pt idx="5">
                  <c:v>1.34</c:v>
                </c:pt>
                <c:pt idx="6">
                  <c:v>#N/A</c:v>
                </c:pt>
                <c:pt idx="7">
                  <c:v>1.19</c:v>
                </c:pt>
                <c:pt idx="8">
                  <c:v>#N/A</c:v>
                </c:pt>
                <c:pt idx="9">
                  <c:v>1.4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5.26</c:v>
                </c:pt>
                <c:pt idx="2">
                  <c:v>#N/A</c:v>
                </c:pt>
                <c:pt idx="3">
                  <c:v>2.69</c:v>
                </c:pt>
                <c:pt idx="4">
                  <c:v>#N/A</c:v>
                </c:pt>
                <c:pt idx="5">
                  <c:v>0.2</c:v>
                </c:pt>
                <c:pt idx="6">
                  <c:v>#N/A</c:v>
                </c:pt>
                <c:pt idx="7">
                  <c:v>2.04</c:v>
                </c:pt>
                <c:pt idx="8">
                  <c:v>#N/A</c:v>
                </c:pt>
                <c:pt idx="9">
                  <c:v>2.1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0.86</c:v>
                </c:pt>
                <c:pt idx="2">
                  <c:v>#N/A</c:v>
                </c:pt>
                <c:pt idx="3">
                  <c:v>3.46</c:v>
                </c:pt>
                <c:pt idx="4">
                  <c:v>#N/A</c:v>
                </c:pt>
                <c:pt idx="5">
                  <c:v>4.87</c:v>
                </c:pt>
                <c:pt idx="6">
                  <c:v>#N/A</c:v>
                </c:pt>
                <c:pt idx="7">
                  <c:v>2.93</c:v>
                </c:pt>
                <c:pt idx="8">
                  <c:v>#N/A</c:v>
                </c:pt>
                <c:pt idx="9">
                  <c:v>2.4900000000000002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280448"/>
        <c:axId val="148281984"/>
      </c:barChart>
      <c:catAx>
        <c:axId val="1482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281984"/>
        <c:crosses val="autoZero"/>
        <c:auto val="1"/>
        <c:lblAlgn val="ctr"/>
        <c:lblOffset val="100"/>
        <c:tickLblSkip val="1"/>
        <c:tickMarkSkip val="1"/>
        <c:noMultiLvlLbl val="0"/>
      </c:catAx>
      <c:valAx>
        <c:axId val="14828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28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676</c:v>
                </c:pt>
                <c:pt idx="5">
                  <c:v>683</c:v>
                </c:pt>
                <c:pt idx="8">
                  <c:v>724</c:v>
                </c:pt>
                <c:pt idx="11">
                  <c:v>724</c:v>
                </c:pt>
                <c:pt idx="14">
                  <c:v>697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32</c:v>
                </c:pt>
                <c:pt idx="6">
                  <c:v>30</c:v>
                </c:pt>
                <c:pt idx="9">
                  <c:v>8</c:v>
                </c:pt>
                <c:pt idx="12">
                  <c:v>10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66</c:v>
                </c:pt>
                <c:pt idx="6">
                  <c:v>64</c:v>
                </c:pt>
                <c:pt idx="9">
                  <c:v>64</c:v>
                </c:pt>
                <c:pt idx="12">
                  <c:v>52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184</c:v>
                </c:pt>
                <c:pt idx="3">
                  <c:v>196</c:v>
                </c:pt>
                <c:pt idx="6">
                  <c:v>207</c:v>
                </c:pt>
                <c:pt idx="9">
                  <c:v>215</c:v>
                </c:pt>
                <c:pt idx="12">
                  <c:v>214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760</c:v>
                </c:pt>
                <c:pt idx="3">
                  <c:v>747</c:v>
                </c:pt>
                <c:pt idx="6">
                  <c:v>703</c:v>
                </c:pt>
                <c:pt idx="9">
                  <c:v>644</c:v>
                </c:pt>
                <c:pt idx="12">
                  <c:v>656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393024"/>
        <c:axId val="12939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368</c:v>
                </c:pt>
                <c:pt idx="2">
                  <c:v>#N/A</c:v>
                </c:pt>
                <c:pt idx="3">
                  <c:v>#N/A</c:v>
                </c:pt>
                <c:pt idx="4">
                  <c:v>358</c:v>
                </c:pt>
                <c:pt idx="5">
                  <c:v>#N/A</c:v>
                </c:pt>
                <c:pt idx="6">
                  <c:v>#N/A</c:v>
                </c:pt>
                <c:pt idx="7">
                  <c:v>281</c:v>
                </c:pt>
                <c:pt idx="8">
                  <c:v>#N/A</c:v>
                </c:pt>
                <c:pt idx="9">
                  <c:v>#N/A</c:v>
                </c:pt>
                <c:pt idx="10">
                  <c:v>207</c:v>
                </c:pt>
                <c:pt idx="11">
                  <c:v>#N/A</c:v>
                </c:pt>
                <c:pt idx="12">
                  <c:v>#N/A</c:v>
                </c:pt>
                <c:pt idx="13">
                  <c:v>235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393024"/>
        <c:axId val="129394944"/>
      </c:lineChart>
      <c:catAx>
        <c:axId val="1293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94944"/>
        <c:crosses val="autoZero"/>
        <c:auto val="1"/>
        <c:lblAlgn val="ctr"/>
        <c:lblOffset val="100"/>
        <c:tickLblSkip val="1"/>
        <c:tickMarkSkip val="1"/>
        <c:noMultiLvlLbl val="0"/>
      </c:catAx>
      <c:valAx>
        <c:axId val="12939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5833</c:v>
                </c:pt>
                <c:pt idx="5">
                  <c:v>5249</c:v>
                </c:pt>
                <c:pt idx="8">
                  <c:v>5284</c:v>
                </c:pt>
                <c:pt idx="11">
                  <c:v>5163</c:v>
                </c:pt>
                <c:pt idx="14">
                  <c:v>4582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512</c:v>
                </c:pt>
                <c:pt idx="5">
                  <c:v>431</c:v>
                </c:pt>
                <c:pt idx="8">
                  <c:v>380</c:v>
                </c:pt>
                <c:pt idx="11">
                  <c:v>361</c:v>
                </c:pt>
                <c:pt idx="14">
                  <c:v>333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1856</c:v>
                </c:pt>
                <c:pt idx="5">
                  <c:v>1661</c:v>
                </c:pt>
                <c:pt idx="8">
                  <c:v>1630</c:v>
                </c:pt>
                <c:pt idx="11">
                  <c:v>1718</c:v>
                </c:pt>
                <c:pt idx="14">
                  <c:v>1848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756</c:v>
                </c:pt>
                <c:pt idx="3">
                  <c:v>723</c:v>
                </c:pt>
                <c:pt idx="6">
                  <c:v>572</c:v>
                </c:pt>
                <c:pt idx="9">
                  <c:v>518</c:v>
                </c:pt>
                <c:pt idx="12">
                  <c:v>520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266</c:v>
                </c:pt>
                <c:pt idx="3">
                  <c:v>203</c:v>
                </c:pt>
                <c:pt idx="6">
                  <c:v>141</c:v>
                </c:pt>
                <c:pt idx="9">
                  <c:v>75</c:v>
                </c:pt>
                <c:pt idx="12">
                  <c:v>24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2139</c:v>
                </c:pt>
                <c:pt idx="3">
                  <c:v>2058</c:v>
                </c:pt>
                <c:pt idx="6">
                  <c:v>2315</c:v>
                </c:pt>
                <c:pt idx="9">
                  <c:v>2163</c:v>
                </c:pt>
                <c:pt idx="12">
                  <c:v>2054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c:v>
                </c:pt>
                <c:pt idx="3">
                  <c:v>27</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4821</c:v>
                </c:pt>
                <c:pt idx="3">
                  <c:v>4888</c:v>
                </c:pt>
                <c:pt idx="6">
                  <c:v>4830</c:v>
                </c:pt>
                <c:pt idx="9">
                  <c:v>4728</c:v>
                </c:pt>
                <c:pt idx="12">
                  <c:v>4418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172480"/>
        <c:axId val="16117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558</c:v>
                </c:pt>
                <c:pt idx="5">
                  <c:v>#N/A</c:v>
                </c:pt>
                <c:pt idx="6">
                  <c:v>#N/A</c:v>
                </c:pt>
                <c:pt idx="7">
                  <c:v>565</c:v>
                </c:pt>
                <c:pt idx="8">
                  <c:v>#N/A</c:v>
                </c:pt>
                <c:pt idx="9">
                  <c:v>#N/A</c:v>
                </c:pt>
                <c:pt idx="10">
                  <c:v>242</c:v>
                </c:pt>
                <c:pt idx="11">
                  <c:v>#N/A</c:v>
                </c:pt>
                <c:pt idx="12">
                  <c:v>#N/A</c:v>
                </c:pt>
                <c:pt idx="13">
                  <c:v>253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172480"/>
        <c:axId val="161178752"/>
      </c:lineChart>
      <c:catAx>
        <c:axId val="16117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178752"/>
        <c:crosses val="autoZero"/>
        <c:auto val="1"/>
        <c:lblAlgn val="ctr"/>
        <c:lblOffset val="100"/>
        <c:tickLblSkip val="1"/>
        <c:tickMarkSkip val="1"/>
        <c:noMultiLvlLbl val="0"/>
      </c:catAx>
      <c:valAx>
        <c:axId val="16117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7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{A53F908E-0958-40E7-9CCE-54879846FE7F}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25E-49E9-BEF6-428ABBB52FE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{E29FC37E-C017-4CF9-A86A-C1A5E0E64671}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25E-49E9-BEF6-428ABBB52FE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{2940DEB2-F8AB-4F2B-B9F7-EE7762FF2CE5}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25E-49E9-BEF6-428ABBB52FE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{4450BA6F-1C38-4E94-B189-624D8FB7464C}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25E-49E9-BEF6-428ABBB52FE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{FD15C381-2C71-44AD-8F29-2E52DD011BAA}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25E-49E9-BEF6-428ABBB52F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25E-49E9-BEF6-428ABBB52FE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{7AA9A9D1-3186-410F-AB9F-9263A90E8ADB}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25E-49E9-BEF6-428ABBB52FE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{3312FF59-0D23-42EF-80C9-8EA8977093D2}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25E-49E9-BEF6-428ABBB52FE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{6DA6FEE4-5843-4F59-ACAD-05D8F6E7AD73}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25E-49E9-BEF6-428ABBB52FE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{064CA090-A28C-4D72-890C-DB9BCFCBE47B}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25E-49E9-BEF6-428ABBB52FE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{7802DA14-5AD9-428C-9D82-35E36A07809D}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25E-49E9-BEF6-428ABBB52F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25E-49E9-BEF6-428ABBB52FE6}"/>
            </c:ext>
          </c:extLst>
        </c:ser>
        <c:dLbls>
          <c:showLegendKey val="0"/>
          <c:showVal val="0"/>
          <c:showCatName val="0"/>
          <c:showSerName val="0"/>
          <c:showPercent val="0"/>
          <c:showBubbleSize val="0"/>
        </c:dLbls>
        <c:axId val="78606336"/>
        <c:axId val="78608256"/>
      </c:scatterChart>
      <c:valAx>
        <c:axId val="78606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608256"/>
        <c:crosses val="autoZero"/>
        <c:crossBetween val="midCat"/>
      </c:valAx>
      <c:valAx>
        <c:axId val="78608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606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{A32E761D-FD66-4758-AE5E-4D1847E8EB3C}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869-4409-BD02-1414BEA2436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{6BCA83CC-65B1-4701-B64A-990DD02B2A1F}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869-4409-BD02-1414BEA2436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{18C90FA5-94DE-4862-B720-540C75414D27}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869-4409-BD02-1414BEA2436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{BABA6DCA-4ED6-45B5-B250-ADE99437638A}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869-4409-BD02-1414BEA2436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{AA287D47-6DFC-4BAD-A0F9-B5CFE30276ED}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869-4409-BD02-1414BEA243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14.6</c:v>
                </c:pt>
                <c:pt idx="2">
                  <c:v>12.9</c:v>
                </c:pt>
                <c:pt idx="3">
                  <c:v>10.9</c:v>
                </c:pt>
                <c:pt idx="4">
                  <c:v>9.5</c:v>
                </c:pt>
              </c:numCache>
            </c:numRef>
          </c:xVal>
          <c:yVal>
            <c:numRef>
              <c:f>公会計指標分析・財政指標組合せ分析表!$K$73:$O$73</c:f>
              <c:numCache>
                <c:formatCode>#,##0.0;"▲ "#,##0.0</c:formatCode>
                <c:ptCount val="5"/>
                <c:pt idx="1">
                  <c:v>20.9</c:v>
                </c:pt>
                <c:pt idx="2">
                  <c:v>22.6</c:v>
                </c:pt>
                <c:pt idx="3">
                  <c:v>9.3000000000000007</c:v>
                </c:pt>
                <c:pt idx="4">
                  <c:v>10</c:v>
                </c:pt>
              </c:numCache>
            </c:numRef>
          </c:yVal>
          <c:smooth val="0"/>
          <c:extLst>
            <c:ext xmlns:c16="http://schemas.microsoft.com/office/drawing/2014/chart" uri="{C3380CC4-5D6E-409C-BE32-E72D297353CC}">
              <c16:uniqueId val="{00000005-1869-4409-BD02-1414BEA2436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{CB8E0B78-FC60-4D8F-9949-08A4C4DAE03A}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869-4409-BD02-1414BEA2436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{77FEDF0B-FB9B-45A3-9A46-C5E7F5307050}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869-4409-BD02-1414BEA2436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{D95BC876-FCB5-4B33-B3AC-AC2895F18324}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869-4409-BD02-1414BEA2436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{415A39AD-446A-49BA-9AE0-7C43D7327475}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869-4409-BD02-1414BEA2436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{3AB50EBB-725C-4CFA-BF36-B07E3E7BDA00}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869-4409-BD02-1414BEA243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1869-4409-BD02-1414BEA24368}"/>
            </c:ext>
          </c:extLst>
        </c:ser>
        <c:dLbls>
          <c:showLegendKey val="0"/>
          <c:showVal val="0"/>
          <c:showCatName val="0"/>
          <c:showSerName val="0"/>
          <c:showPercent val="0"/>
          <c:showBubbleSize val="0"/>
        </c:dLbls>
        <c:axId val="78638464"/>
        <c:axId val="79164928"/>
      </c:scatterChart>
      <c:valAx>
        <c:axId val="78638464"/>
        <c:scaling>
          <c:orientation val="minMax"/>
          <c:max val="15.2"/>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64928"/>
        <c:crosses val="autoZero"/>
        <c:crossBetween val="midCat"/>
      </c:valAx>
      <c:valAx>
        <c:axId val="7916492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63846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過去の投資的事業に係る償還のピークが過ぎ新規の起債を抑制した結果、元利償還金は減少傾向が続いてきた。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今後は、簡易水道施設整備事業で大きな事業が予定されており、それに伴ってその償還に係る繰出金が増加することから、起債の新規発行の抑制に努め計画的な財政運営に努める。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一般会計に係る地方債現在高は減少が続いており、今後も緩やかに減少が続くと予想している。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一方、公営企業に係る分については、簡易水道施設整備事業で大型事業が予定されており、将来負担額の増加が見込まれ、将来負担比率も増加傾向になると推測している。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3,184
353.56
4,556,024
4,431,174
78,710
3,159,123
4,418,204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0" name="テキスト ボックス 29"/>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5" name="正方形/長方形 5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7" name="テキスト ボックス 5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3,184
353.56
4,556,024
4,431,174
78,710
3,159,123
4,418,204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3,184
353.56
4,556,024
4,431,174
78,710
3,159,123
4,418,204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3,184
353.56
4,556,024
4,431,174
78,710
3,159,123
4,418,204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年々減少し、その年齢構成も少子高齢化が著しい状況に加え、基幹産業である酪農業では乳価の引上げなど農業所得は上昇傾向にあるが、後継者がいない等の理由による離農で農家戸数が減少しており、将来的には農業所得も減少することが予想される。</a:t>
          </a:r>
          <a:endParaRPr kumimoji="1" lang="en-US" altLang="ja-JP" sz="1300">
            <a:latin typeface="ＭＳ Ｐゴシック"/>
          </a:endParaRPr>
        </a:p>
        <a:p>
          <a:r>
            <a:rPr kumimoji="1" lang="ja-JP" altLang="en-US" sz="1300">
              <a:latin typeface="ＭＳ Ｐゴシック"/>
            </a:rPr>
            <a:t>　本町の財政構造は地方交付税などに多く依存しており、住民サービスの低下を招かないようにしつつ、公共施設の統廃合等による経常経費の削減、ふるさと納税の取組の強化などにより財源を確保し、健全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29972</xdr:rowOff>
    </xdr:from>
    <xdr:to>
      <xdr:col>7</xdr:col>
      <xdr:colOff>152400</xdr:colOff>
      <xdr:row>44</xdr:row>
      <xdr:rowOff>29972</xdr:rowOff>
    </xdr:to>
    <xdr:cxnSp macro="">
      <xdr:nvCxnSpPr>
        <xdr:cNvPr id="65" name="直線コネクタ 64"/>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29972</xdr:rowOff>
    </xdr:from>
    <xdr:to>
      <xdr:col>6</xdr:col>
      <xdr:colOff>0</xdr:colOff>
      <xdr:row>44</xdr:row>
      <xdr:rowOff>29972</xdr:rowOff>
    </xdr:to>
    <xdr:cxnSp macro="">
      <xdr:nvCxnSpPr>
        <xdr:cNvPr id="68" name="直線コネクタ 67"/>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29972</xdr:rowOff>
    </xdr:from>
    <xdr:to>
      <xdr:col>4</xdr:col>
      <xdr:colOff>482600</xdr:colOff>
      <xdr:row>44</xdr:row>
      <xdr:rowOff>29972</xdr:rowOff>
    </xdr:to>
    <xdr:cxnSp macro="">
      <xdr:nvCxnSpPr>
        <xdr:cNvPr id="71" name="直線コネクタ 70"/>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29972</xdr:rowOff>
    </xdr:from>
    <xdr:to>
      <xdr:col>3</xdr:col>
      <xdr:colOff>279400</xdr:colOff>
      <xdr:row>44</xdr:row>
      <xdr:rowOff>29972</xdr:rowOff>
    </xdr:to>
    <xdr:cxnSp macro="">
      <xdr:nvCxnSpPr>
        <xdr:cNvPr id="74" name="直線コネクタ 73"/>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150622</xdr:rowOff>
    </xdr:from>
    <xdr:to>
      <xdr:col>7</xdr:col>
      <xdr:colOff>203200</xdr:colOff>
      <xdr:row>44</xdr:row>
      <xdr:rowOff>80772</xdr:rowOff>
    </xdr:to>
    <xdr:sp macro="" textlink="">
      <xdr:nvSpPr>
        <xdr:cNvPr id="84" name="円/楕円 83"/>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150622</xdr:rowOff>
    </xdr:from>
    <xdr:to>
      <xdr:col>6</xdr:col>
      <xdr:colOff>50800</xdr:colOff>
      <xdr:row>44</xdr:row>
      <xdr:rowOff>80772</xdr:rowOff>
    </xdr:to>
    <xdr:sp macro="" textlink="">
      <xdr:nvSpPr>
        <xdr:cNvPr id="86" name="円/楕円 85"/>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65549</xdr:rowOff>
    </xdr:from>
    <xdr:ext cx="736600" cy="259045"/>
    <xdr:sp macro="" textlink="">
      <xdr:nvSpPr>
        <xdr:cNvPr id="87" name="テキスト ボックス 86"/>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150622</xdr:rowOff>
    </xdr:from>
    <xdr:to>
      <xdr:col>4</xdr:col>
      <xdr:colOff>533400</xdr:colOff>
      <xdr:row>44</xdr:row>
      <xdr:rowOff>80772</xdr:rowOff>
    </xdr:to>
    <xdr:sp macro="" textlink="">
      <xdr:nvSpPr>
        <xdr:cNvPr id="88" name="円/楕円 87"/>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65549</xdr:rowOff>
    </xdr:from>
    <xdr:ext cx="762000" cy="259045"/>
    <xdr:sp macro="" textlink="">
      <xdr:nvSpPr>
        <xdr:cNvPr id="89" name="テキスト ボックス 88"/>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150622</xdr:rowOff>
    </xdr:from>
    <xdr:to>
      <xdr:col>3</xdr:col>
      <xdr:colOff>330200</xdr:colOff>
      <xdr:row>44</xdr:row>
      <xdr:rowOff>80772</xdr:rowOff>
    </xdr:to>
    <xdr:sp macro="" textlink="">
      <xdr:nvSpPr>
        <xdr:cNvPr id="90" name="円/楕円 89"/>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65549</xdr:rowOff>
    </xdr:from>
    <xdr:ext cx="762000" cy="259045"/>
    <xdr:sp macro="" textlink="">
      <xdr:nvSpPr>
        <xdr:cNvPr id="91" name="テキスト ボックス 90"/>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150622</xdr:rowOff>
    </xdr:from>
    <xdr:to>
      <xdr:col>2</xdr:col>
      <xdr:colOff>127000</xdr:colOff>
      <xdr:row>44</xdr:row>
      <xdr:rowOff>80772</xdr:rowOff>
    </xdr:to>
    <xdr:sp macro="" textlink="">
      <xdr:nvSpPr>
        <xdr:cNvPr id="92" name="円/楕円 91"/>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65549</xdr:rowOff>
    </xdr:from>
    <xdr:ext cx="762000" cy="259045"/>
    <xdr:sp macro="" textlink="">
      <xdr:nvSpPr>
        <xdr:cNvPr id="93" name="テキスト ボックス 92"/>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過去に実施した投資的事業に係る公債費、長期的に継続状態となっている国直轄事業に係る負担金、職員給与を含む人件費及び公共施設の老朽化に伴う維持補修費が経常経費の大部分を占めている。</a:t>
          </a:r>
          <a:endParaRPr kumimoji="1" lang="en-US" altLang="ja-JP" sz="1300">
            <a:latin typeface="ＭＳ Ｐゴシック"/>
          </a:endParaRPr>
        </a:p>
        <a:p>
          <a:r>
            <a:rPr kumimoji="1" lang="ja-JP" altLang="en-US" sz="1300">
              <a:latin typeface="ＭＳ Ｐゴシック"/>
            </a:rPr>
            <a:t>　公債費については、平成</a:t>
          </a:r>
          <a:r>
            <a:rPr kumimoji="1" lang="en-US" altLang="ja-JP" sz="1300">
              <a:latin typeface="ＭＳ Ｐゴシック"/>
            </a:rPr>
            <a:t>27</a:t>
          </a:r>
          <a:r>
            <a:rPr kumimoji="1" lang="ja-JP" altLang="en-US" sz="1300">
              <a:latin typeface="ＭＳ Ｐゴシック"/>
            </a:rPr>
            <a:t>年度に事業が完了した天塩小学校改築事業や更岸浄水場整備事業などの大型公共事業に係る起債償還が予定されていることから、経常経費のさらなる増加が懸念される。引き続き、起債の抑制、職員定数管理の徹底、公共施設の統廃合や長寿命化対策を計画的に進めるなど義務的経費の抑制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152219</xdr:rowOff>
    </xdr:from>
    <xdr:to>
      <xdr:col>7</xdr:col>
      <xdr:colOff>152400</xdr:colOff>
      <xdr:row>64</xdr:row>
      <xdr:rowOff>111760</xdr:rowOff>
    </xdr:to>
    <xdr:cxnSp macro="">
      <xdr:nvCxnSpPr>
        <xdr:cNvPr id="130" name="直線コネクタ 129"/>
        <xdr:cNvCxnSpPr/>
      </xdr:nvCxnSpPr>
      <xdr:spPr>
        <a:xfrm>
          <a:off x="4114800" y="10953569"/>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152219</xdr:rowOff>
    </xdr:from>
    <xdr:to>
      <xdr:col>6</xdr:col>
      <xdr:colOff>0</xdr:colOff>
      <xdr:row>64</xdr:row>
      <xdr:rowOff>97972</xdr:rowOff>
    </xdr:to>
    <xdr:cxnSp macro="">
      <xdr:nvCxnSpPr>
        <xdr:cNvPr id="133" name="直線コネクタ 132"/>
        <xdr:cNvCxnSpPr/>
      </xdr:nvCxnSpPr>
      <xdr:spPr>
        <a:xfrm flipV="1">
          <a:off x="3225800" y="1095356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4899</xdr:rowOff>
    </xdr:from>
    <xdr:to>
      <xdr:col>4</xdr:col>
      <xdr:colOff>482600</xdr:colOff>
      <xdr:row>64</xdr:row>
      <xdr:rowOff>97972</xdr:rowOff>
    </xdr:to>
    <xdr:cxnSp macro="">
      <xdr:nvCxnSpPr>
        <xdr:cNvPr id="136" name="直線コネクタ 135"/>
        <xdr:cNvCxnSpPr/>
      </xdr:nvCxnSpPr>
      <xdr:spPr>
        <a:xfrm>
          <a:off x="2336800" y="10977699"/>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4899</xdr:rowOff>
    </xdr:from>
    <xdr:to>
      <xdr:col>3</xdr:col>
      <xdr:colOff>279400</xdr:colOff>
      <xdr:row>64</xdr:row>
      <xdr:rowOff>18687</xdr:rowOff>
    </xdr:to>
    <xdr:cxnSp macro="">
      <xdr:nvCxnSpPr>
        <xdr:cNvPr id="139" name="直線コネクタ 138"/>
        <xdr:cNvCxnSpPr/>
      </xdr:nvCxnSpPr>
      <xdr:spPr>
        <a:xfrm flipV="1">
          <a:off x="1447800" y="1097769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9" name="円/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101419</xdr:rowOff>
    </xdr:from>
    <xdr:to>
      <xdr:col>6</xdr:col>
      <xdr:colOff>50800</xdr:colOff>
      <xdr:row>64</xdr:row>
      <xdr:rowOff>31569</xdr:rowOff>
    </xdr:to>
    <xdr:sp macro="" textlink="">
      <xdr:nvSpPr>
        <xdr:cNvPr id="151" name="円/楕円 150"/>
        <xdr:cNvSpPr/>
      </xdr:nvSpPr>
      <xdr:spPr>
        <a:xfrm>
          <a:off x="4064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16346</xdr:rowOff>
    </xdr:from>
    <xdr:ext cx="736600" cy="259045"/>
    <xdr:sp macro="" textlink="">
      <xdr:nvSpPr>
        <xdr:cNvPr id="152" name="テキスト ボックス 151"/>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47172</xdr:rowOff>
    </xdr:from>
    <xdr:to>
      <xdr:col>4</xdr:col>
      <xdr:colOff>533400</xdr:colOff>
      <xdr:row>64</xdr:row>
      <xdr:rowOff>148772</xdr:rowOff>
    </xdr:to>
    <xdr:sp macro="" textlink="">
      <xdr:nvSpPr>
        <xdr:cNvPr id="153" name="円/楕円 152"/>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54" name="テキスト ボックス 153"/>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125549</xdr:rowOff>
    </xdr:from>
    <xdr:to>
      <xdr:col>3</xdr:col>
      <xdr:colOff>330200</xdr:colOff>
      <xdr:row>64</xdr:row>
      <xdr:rowOff>55699</xdr:rowOff>
    </xdr:to>
    <xdr:sp macro="" textlink="">
      <xdr:nvSpPr>
        <xdr:cNvPr id="155" name="円/楕円 154"/>
        <xdr:cNvSpPr/>
      </xdr:nvSpPr>
      <xdr:spPr>
        <a:xfrm>
          <a:off x="2286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40476</xdr:rowOff>
    </xdr:from>
    <xdr:ext cx="762000" cy="259045"/>
    <xdr:sp macro="" textlink="">
      <xdr:nvSpPr>
        <xdr:cNvPr id="156" name="テキスト ボックス 155"/>
        <xdr:cNvSpPr txBox="1"/>
      </xdr:nvSpPr>
      <xdr:spPr>
        <a:xfrm>
          <a:off x="1955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57" name="円/楕円 156"/>
        <xdr:cNvSpPr/>
      </xdr:nvSpPr>
      <xdr:spPr>
        <a:xfrm>
          <a:off x="1397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54264</xdr:rowOff>
    </xdr:from>
    <xdr:ext cx="762000" cy="259045"/>
    <xdr:sp macro="" textlink="">
      <xdr:nvSpPr>
        <xdr:cNvPr id="158" name="テキスト ボックス 157"/>
        <xdr:cNvSpPr txBox="1"/>
      </xdr:nvSpPr>
      <xdr:spPr>
        <a:xfrm>
          <a:off x="1066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[472,485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人件費・物件費等決算額が類似団体を上回っている要因として、職員数が多いことがあげられる。また、公共施設の維持管理に要する経費も老朽化に伴い増加傾向にある。引き続き、職員定数管理の徹底、公共施設の統廃合を計画的に進め、人件費・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161917</xdr:rowOff>
    </xdr:from>
    <xdr:to>
      <xdr:col>7</xdr:col>
      <xdr:colOff>152400</xdr:colOff>
      <xdr:row>83</xdr:row>
      <xdr:rowOff>55772</xdr:rowOff>
    </xdr:to>
    <xdr:cxnSp macro="">
      <xdr:nvCxnSpPr>
        <xdr:cNvPr id="194" name="直線コネクタ 193"/>
        <xdr:cNvCxnSpPr/>
      </xdr:nvCxnSpPr>
      <xdr:spPr>
        <a:xfrm>
          <a:off x="4114800" y="14220817"/>
          <a:ext cx="8382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161917</xdr:rowOff>
    </xdr:from>
    <xdr:to>
      <xdr:col>6</xdr:col>
      <xdr:colOff>0</xdr:colOff>
      <xdr:row>83</xdr:row>
      <xdr:rowOff>5576</xdr:rowOff>
    </xdr:to>
    <xdr:cxnSp macro="">
      <xdr:nvCxnSpPr>
        <xdr:cNvPr id="197" name="直線コネクタ 196"/>
        <xdr:cNvCxnSpPr/>
      </xdr:nvCxnSpPr>
      <xdr:spPr>
        <a:xfrm flipV="1">
          <a:off x="3225800" y="14220817"/>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155327</xdr:rowOff>
    </xdr:from>
    <xdr:to>
      <xdr:col>4</xdr:col>
      <xdr:colOff>482600</xdr:colOff>
      <xdr:row>83</xdr:row>
      <xdr:rowOff>5576</xdr:rowOff>
    </xdr:to>
    <xdr:cxnSp macro="">
      <xdr:nvCxnSpPr>
        <xdr:cNvPr id="200" name="直線コネクタ 199"/>
        <xdr:cNvCxnSpPr/>
      </xdr:nvCxnSpPr>
      <xdr:spPr>
        <a:xfrm>
          <a:off x="2336800" y="14214227"/>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155327</xdr:rowOff>
    </xdr:from>
    <xdr:to>
      <xdr:col>3</xdr:col>
      <xdr:colOff>279400</xdr:colOff>
      <xdr:row>82</xdr:row>
      <xdr:rowOff>166185</xdr:rowOff>
    </xdr:to>
    <xdr:cxnSp macro="">
      <xdr:nvCxnSpPr>
        <xdr:cNvPr id="203" name="直線コネクタ 202"/>
        <xdr:cNvCxnSpPr/>
      </xdr:nvCxnSpPr>
      <xdr:spPr>
        <a:xfrm flipV="1">
          <a:off x="1447800" y="1421422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4972</xdr:rowOff>
    </xdr:from>
    <xdr:to>
      <xdr:col>7</xdr:col>
      <xdr:colOff>203200</xdr:colOff>
      <xdr:row>83</xdr:row>
      <xdr:rowOff>106572</xdr:rowOff>
    </xdr:to>
    <xdr:sp macro="" textlink="">
      <xdr:nvSpPr>
        <xdr:cNvPr id="213" name="円/楕円 212"/>
        <xdr:cNvSpPr/>
      </xdr:nvSpPr>
      <xdr:spPr>
        <a:xfrm>
          <a:off x="4902200" y="142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148499</xdr:rowOff>
    </xdr:from>
    <xdr:ext cx="762000" cy="259045"/>
    <xdr:sp macro="" textlink="">
      <xdr:nvSpPr>
        <xdr:cNvPr id="214" name="人件費・物件費等の状況該当値テキスト"/>
        <xdr:cNvSpPr txBox="1"/>
      </xdr:nvSpPr>
      <xdr:spPr>
        <a:xfrm>
          <a:off x="5041900" y="1420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472,485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111117</xdr:rowOff>
    </xdr:from>
    <xdr:to>
      <xdr:col>6</xdr:col>
      <xdr:colOff>50800</xdr:colOff>
      <xdr:row>83</xdr:row>
      <xdr:rowOff>41267</xdr:rowOff>
    </xdr:to>
    <xdr:sp macro="" textlink="">
      <xdr:nvSpPr>
        <xdr:cNvPr id="215" name="円/楕円 214"/>
        <xdr:cNvSpPr/>
      </xdr:nvSpPr>
      <xdr:spPr>
        <a:xfrm>
          <a:off x="4064000" y="141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26044</xdr:rowOff>
    </xdr:from>
    <xdr:ext cx="736600" cy="259045"/>
    <xdr:sp macro="" textlink="">
      <xdr:nvSpPr>
        <xdr:cNvPr id="216" name="テキスト ボックス 215"/>
        <xdr:cNvSpPr txBox="1"/>
      </xdr:nvSpPr>
      <xdr:spPr>
        <a:xfrm>
          <a:off x="3733800" y="1425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415,651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126226</xdr:rowOff>
    </xdr:from>
    <xdr:to>
      <xdr:col>4</xdr:col>
      <xdr:colOff>533400</xdr:colOff>
      <xdr:row>83</xdr:row>
      <xdr:rowOff>56376</xdr:rowOff>
    </xdr:to>
    <xdr:sp macro="" textlink="">
      <xdr:nvSpPr>
        <xdr:cNvPr id="217" name="円/楕円 216"/>
        <xdr:cNvSpPr/>
      </xdr:nvSpPr>
      <xdr:spPr>
        <a:xfrm>
          <a:off x="3175000" y="141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41153</xdr:rowOff>
    </xdr:from>
    <xdr:ext cx="762000" cy="259045"/>
    <xdr:sp macro="" textlink="">
      <xdr:nvSpPr>
        <xdr:cNvPr id="218" name="テキスト ボックス 217"/>
        <xdr:cNvSpPr txBox="1"/>
      </xdr:nvSpPr>
      <xdr:spPr>
        <a:xfrm>
          <a:off x="2844800" y="14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104527</xdr:rowOff>
    </xdr:from>
    <xdr:to>
      <xdr:col>3</xdr:col>
      <xdr:colOff>330200</xdr:colOff>
      <xdr:row>83</xdr:row>
      <xdr:rowOff>34677</xdr:rowOff>
    </xdr:to>
    <xdr:sp macro="" textlink="">
      <xdr:nvSpPr>
        <xdr:cNvPr id="219" name="円/楕円 218"/>
        <xdr:cNvSpPr/>
      </xdr:nvSpPr>
      <xdr:spPr>
        <a:xfrm>
          <a:off x="2286000" y="141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19454</xdr:rowOff>
    </xdr:from>
    <xdr:ext cx="762000" cy="259045"/>
    <xdr:sp macro="" textlink="">
      <xdr:nvSpPr>
        <xdr:cNvPr id="220" name="テキスト ボックス 219"/>
        <xdr:cNvSpPr txBox="1"/>
      </xdr:nvSpPr>
      <xdr:spPr>
        <a:xfrm>
          <a:off x="1955800" y="1424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409,916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115385</xdr:rowOff>
    </xdr:from>
    <xdr:to>
      <xdr:col>2</xdr:col>
      <xdr:colOff>127000</xdr:colOff>
      <xdr:row>83</xdr:row>
      <xdr:rowOff>45535</xdr:rowOff>
    </xdr:to>
    <xdr:sp macro="" textlink="">
      <xdr:nvSpPr>
        <xdr:cNvPr id="221" name="円/楕円 220"/>
        <xdr:cNvSpPr/>
      </xdr:nvSpPr>
      <xdr:spPr>
        <a:xfrm>
          <a:off x="1397000" y="141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30312</xdr:rowOff>
    </xdr:from>
    <xdr:ext cx="762000" cy="259045"/>
    <xdr:sp macro="" textlink="">
      <xdr:nvSpPr>
        <xdr:cNvPr id="222" name="テキスト ボックス 221"/>
        <xdr:cNvSpPr txBox="1"/>
      </xdr:nvSpPr>
      <xdr:spPr>
        <a:xfrm>
          <a:off x="1066800" y="1426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給与水準については、平成</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月から平成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月までの間は、給与の独自削減を行って行財政改革の一翼を担ってきたが、平成</a:t>
          </a:r>
          <a:r>
            <a:rPr kumimoji="1" lang="en-US" altLang="ja-JP" sz="1300">
              <a:latin typeface="ＭＳ Ｐゴシック"/>
            </a:rPr>
            <a:t>22</a:t>
          </a:r>
          <a:r>
            <a:rPr kumimoji="1" lang="ja-JP" altLang="en-US" sz="1300">
              <a:latin typeface="ＭＳ Ｐゴシック"/>
            </a:rPr>
            <a:t>年度からは本来の水準に戻し、類似団体と比較すると</a:t>
          </a:r>
          <a:r>
            <a:rPr kumimoji="1" lang="en-US" altLang="ja-JP" sz="1300">
              <a:latin typeface="ＭＳ Ｐゴシック"/>
            </a:rPr>
            <a:t>1</a:t>
          </a:r>
          <a:r>
            <a:rPr kumimoji="1" lang="ja-JP" altLang="en-US" sz="1300">
              <a:latin typeface="ＭＳ Ｐゴシック"/>
            </a:rPr>
            <a:t>ポイント程度高いものの概ね同様な推移を示している。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80963</xdr:rowOff>
    </xdr:from>
    <xdr:to>
      <xdr:col>24</xdr:col>
      <xdr:colOff>558800</xdr:colOff>
      <xdr:row>87</xdr:row>
      <xdr:rowOff>99061</xdr:rowOff>
    </xdr:to>
    <xdr:cxnSp macro="">
      <xdr:nvCxnSpPr>
        <xdr:cNvPr id="252" name="直線コネクタ 251"/>
        <xdr:cNvCxnSpPr/>
      </xdr:nvCxnSpPr>
      <xdr:spPr>
        <a:xfrm>
          <a:off x="16179800" y="1499711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139716</xdr:rowOff>
    </xdr:from>
    <xdr:ext cx="762000" cy="259045"/>
    <xdr:sp macro="" textlink="">
      <xdr:nvSpPr>
        <xdr:cNvPr id="253"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50800</xdr:rowOff>
    </xdr:from>
    <xdr:to>
      <xdr:col>23</xdr:col>
      <xdr:colOff>406400</xdr:colOff>
      <xdr:row>87</xdr:row>
      <xdr:rowOff>80963</xdr:rowOff>
    </xdr:to>
    <xdr:cxnSp macro="">
      <xdr:nvCxnSpPr>
        <xdr:cNvPr id="255" name="直線コネクタ 254"/>
        <xdr:cNvCxnSpPr/>
      </xdr:nvCxnSpPr>
      <xdr:spPr>
        <a:xfrm>
          <a:off x="15290800" y="149669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75582</xdr:rowOff>
    </xdr:from>
    <xdr:ext cx="736600" cy="259045"/>
    <xdr:sp macro="" textlink="">
      <xdr:nvSpPr>
        <xdr:cNvPr id="257" name="テキスト ボックス 256"/>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87</xdr:row>
      <xdr:rowOff>56832</xdr:rowOff>
    </xdr:to>
    <xdr:cxnSp macro="">
      <xdr:nvCxnSpPr>
        <xdr:cNvPr id="258" name="直線コネクタ 257"/>
        <xdr:cNvCxnSpPr/>
      </xdr:nvCxnSpPr>
      <xdr:spPr>
        <a:xfrm flipV="1">
          <a:off x="14401800" y="149669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51452</xdr:rowOff>
    </xdr:from>
    <xdr:ext cx="762000" cy="259045"/>
    <xdr:sp macro="" textlink="">
      <xdr:nvSpPr>
        <xdr:cNvPr id="260" name="テキスト ボックス 259"/>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56832</xdr:rowOff>
    </xdr:from>
    <xdr:to>
      <xdr:col>21</xdr:col>
      <xdr:colOff>0</xdr:colOff>
      <xdr:row>89</xdr:row>
      <xdr:rowOff>3493</xdr:rowOff>
    </xdr:to>
    <xdr:cxnSp macro="">
      <xdr:nvCxnSpPr>
        <xdr:cNvPr id="261" name="直線コネクタ 260"/>
        <xdr:cNvCxnSpPr/>
      </xdr:nvCxnSpPr>
      <xdr:spPr>
        <a:xfrm flipV="1">
          <a:off x="13512800" y="14972982"/>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3" name="テキスト ボックス 262"/>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48261</xdr:rowOff>
    </xdr:from>
    <xdr:to>
      <xdr:col>24</xdr:col>
      <xdr:colOff>609600</xdr:colOff>
      <xdr:row>87</xdr:row>
      <xdr:rowOff>149861</xdr:rowOff>
    </xdr:to>
    <xdr:sp macro="" textlink="">
      <xdr:nvSpPr>
        <xdr:cNvPr id="271" name="円/楕円 270"/>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20338</xdr:rowOff>
    </xdr:from>
    <xdr:ext cx="762000" cy="259045"/>
    <xdr:sp macro="" textlink="">
      <xdr:nvSpPr>
        <xdr:cNvPr id="272"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30163</xdr:rowOff>
    </xdr:from>
    <xdr:to>
      <xdr:col>23</xdr:col>
      <xdr:colOff>457200</xdr:colOff>
      <xdr:row>87</xdr:row>
      <xdr:rowOff>131763</xdr:rowOff>
    </xdr:to>
    <xdr:sp macro="" textlink="">
      <xdr:nvSpPr>
        <xdr:cNvPr id="273" name="円/楕円 272"/>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116540</xdr:rowOff>
    </xdr:from>
    <xdr:ext cx="736600" cy="259045"/>
    <xdr:sp macro="" textlink="">
      <xdr:nvSpPr>
        <xdr:cNvPr id="274" name="テキスト ボックス 273"/>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5" name="円/楕円 274"/>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86377</xdr:rowOff>
    </xdr:from>
    <xdr:ext cx="762000" cy="259045"/>
    <xdr:sp macro="" textlink="">
      <xdr:nvSpPr>
        <xdr:cNvPr id="276" name="テキスト ボックス 275"/>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6032</xdr:rowOff>
    </xdr:from>
    <xdr:to>
      <xdr:col>21</xdr:col>
      <xdr:colOff>50800</xdr:colOff>
      <xdr:row>87</xdr:row>
      <xdr:rowOff>107632</xdr:rowOff>
    </xdr:to>
    <xdr:sp macro="" textlink="">
      <xdr:nvSpPr>
        <xdr:cNvPr id="277" name="円/楕円 276"/>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92409</xdr:rowOff>
    </xdr:from>
    <xdr:ext cx="762000" cy="259045"/>
    <xdr:sp macro="" textlink="">
      <xdr:nvSpPr>
        <xdr:cNvPr id="278" name="テキスト ボックス 277"/>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79" name="円/楕円 278"/>
        <xdr:cNvSpPr/>
      </xdr:nvSpPr>
      <xdr:spPr>
        <a:xfrm>
          <a:off x="13462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80" name="テキスト ボックス 279"/>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地域における雇用の場の確保を推進している観点から、新規採用者について、地元出身者（主に高校生）を採用しており、定数管理計画に基づいた退職者補充数を若干上回っている状況から、類似団体平均値を</a:t>
          </a:r>
          <a:r>
            <a:rPr kumimoji="1" lang="en-US" altLang="ja-JP" sz="1300">
              <a:latin typeface="ＭＳ Ｐゴシック"/>
            </a:rPr>
            <a:t>4</a:t>
          </a:r>
          <a:r>
            <a:rPr kumimoji="1" lang="ja-JP" altLang="en-US" sz="1300">
              <a:latin typeface="ＭＳ Ｐゴシック"/>
            </a:rPr>
            <a:t>人程度上回っている。</a:t>
          </a:r>
          <a:endParaRPr kumimoji="1" lang="en-US" altLang="ja-JP" sz="1300">
            <a:latin typeface="ＭＳ Ｐゴシック"/>
          </a:endParaRPr>
        </a:p>
        <a:p>
          <a:r>
            <a:rPr kumimoji="1" lang="ja-JP" altLang="en-US" sz="1300">
              <a:latin typeface="ＭＳ Ｐゴシック"/>
            </a:rPr>
            <a:t>　職員の定数管理計画に基づいた退職者補充を適正に行い、住民サービスの低下を招かないようにしつつ、職員配置の工夫を行いながら適切な定数管理に努める。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31179</xdr:rowOff>
    </xdr:from>
    <xdr:to>
      <xdr:col>24</xdr:col>
      <xdr:colOff>558800</xdr:colOff>
      <xdr:row>62</xdr:row>
      <xdr:rowOff>72923</xdr:rowOff>
    </xdr:to>
    <xdr:cxnSp macro="">
      <xdr:nvCxnSpPr>
        <xdr:cNvPr id="312" name="直線コネクタ 311"/>
        <xdr:cNvCxnSpPr/>
      </xdr:nvCxnSpPr>
      <xdr:spPr>
        <a:xfrm>
          <a:off x="16179800" y="10661079"/>
          <a:ext cx="8382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157023</xdr:rowOff>
    </xdr:from>
    <xdr:to>
      <xdr:col>23</xdr:col>
      <xdr:colOff>406400</xdr:colOff>
      <xdr:row>62</xdr:row>
      <xdr:rowOff>31179</xdr:rowOff>
    </xdr:to>
    <xdr:cxnSp macro="">
      <xdr:nvCxnSpPr>
        <xdr:cNvPr id="315" name="直線コネクタ 314"/>
        <xdr:cNvCxnSpPr/>
      </xdr:nvCxnSpPr>
      <xdr:spPr>
        <a:xfrm>
          <a:off x="15290800" y="10615473"/>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141097</xdr:rowOff>
    </xdr:from>
    <xdr:to>
      <xdr:col>22</xdr:col>
      <xdr:colOff>203200</xdr:colOff>
      <xdr:row>61</xdr:row>
      <xdr:rowOff>157023</xdr:rowOff>
    </xdr:to>
    <xdr:cxnSp macro="">
      <xdr:nvCxnSpPr>
        <xdr:cNvPr id="318" name="直線コネクタ 317"/>
        <xdr:cNvCxnSpPr/>
      </xdr:nvCxnSpPr>
      <xdr:spPr>
        <a:xfrm>
          <a:off x="14401800" y="1059954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116243</xdr:rowOff>
    </xdr:from>
    <xdr:to>
      <xdr:col>21</xdr:col>
      <xdr:colOff>0</xdr:colOff>
      <xdr:row>61</xdr:row>
      <xdr:rowOff>141097</xdr:rowOff>
    </xdr:to>
    <xdr:cxnSp macro="">
      <xdr:nvCxnSpPr>
        <xdr:cNvPr id="321" name="直線コネクタ 320"/>
        <xdr:cNvCxnSpPr/>
      </xdr:nvCxnSpPr>
      <xdr:spPr>
        <a:xfrm>
          <a:off x="13512800" y="10574693"/>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22123</xdr:rowOff>
    </xdr:from>
    <xdr:to>
      <xdr:col>24</xdr:col>
      <xdr:colOff>609600</xdr:colOff>
      <xdr:row>62</xdr:row>
      <xdr:rowOff>123723</xdr:rowOff>
    </xdr:to>
    <xdr:sp macro="" textlink="">
      <xdr:nvSpPr>
        <xdr:cNvPr id="331" name="円/楕円 330"/>
        <xdr:cNvSpPr/>
      </xdr:nvSpPr>
      <xdr:spPr>
        <a:xfrm>
          <a:off x="16967200" y="1065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165650</xdr:rowOff>
    </xdr:from>
    <xdr:ext cx="762000" cy="259045"/>
    <xdr:sp macro="" textlink="">
      <xdr:nvSpPr>
        <xdr:cNvPr id="332" name="定員管理の状況該当値テキスト"/>
        <xdr:cNvSpPr txBox="1"/>
      </xdr:nvSpPr>
      <xdr:spPr>
        <a:xfrm>
          <a:off x="17106900" y="1062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151829</xdr:rowOff>
    </xdr:from>
    <xdr:to>
      <xdr:col>23</xdr:col>
      <xdr:colOff>457200</xdr:colOff>
      <xdr:row>62</xdr:row>
      <xdr:rowOff>81979</xdr:rowOff>
    </xdr:to>
    <xdr:sp macro="" textlink="">
      <xdr:nvSpPr>
        <xdr:cNvPr id="333" name="円/楕円 332"/>
        <xdr:cNvSpPr/>
      </xdr:nvSpPr>
      <xdr:spPr>
        <a:xfrm>
          <a:off x="16129000" y="10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66756</xdr:rowOff>
    </xdr:from>
    <xdr:ext cx="736600" cy="259045"/>
    <xdr:sp macro="" textlink="">
      <xdr:nvSpPr>
        <xdr:cNvPr id="334" name="テキスト ボックス 333"/>
        <xdr:cNvSpPr txBox="1"/>
      </xdr:nvSpPr>
      <xdr:spPr>
        <a:xfrm>
          <a:off x="15798800" y="1069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106223</xdr:rowOff>
    </xdr:from>
    <xdr:to>
      <xdr:col>22</xdr:col>
      <xdr:colOff>254000</xdr:colOff>
      <xdr:row>62</xdr:row>
      <xdr:rowOff>36373</xdr:rowOff>
    </xdr:to>
    <xdr:sp macro="" textlink="">
      <xdr:nvSpPr>
        <xdr:cNvPr id="335" name="円/楕円 334"/>
        <xdr:cNvSpPr/>
      </xdr:nvSpPr>
      <xdr:spPr>
        <a:xfrm>
          <a:off x="152400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21150</xdr:rowOff>
    </xdr:from>
    <xdr:ext cx="762000" cy="259045"/>
    <xdr:sp macro="" textlink="">
      <xdr:nvSpPr>
        <xdr:cNvPr id="336" name="テキスト ボックス 335"/>
        <xdr:cNvSpPr txBox="1"/>
      </xdr:nvSpPr>
      <xdr:spPr>
        <a:xfrm>
          <a:off x="14909800" y="1065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90297</xdr:rowOff>
    </xdr:from>
    <xdr:to>
      <xdr:col>21</xdr:col>
      <xdr:colOff>50800</xdr:colOff>
      <xdr:row>62</xdr:row>
      <xdr:rowOff>20447</xdr:rowOff>
    </xdr:to>
    <xdr:sp macro="" textlink="">
      <xdr:nvSpPr>
        <xdr:cNvPr id="337" name="円/楕円 336"/>
        <xdr:cNvSpPr/>
      </xdr:nvSpPr>
      <xdr:spPr>
        <a:xfrm>
          <a:off x="14351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5224</xdr:rowOff>
    </xdr:from>
    <xdr:ext cx="762000" cy="259045"/>
    <xdr:sp macro="" textlink="">
      <xdr:nvSpPr>
        <xdr:cNvPr id="338" name="テキスト ボックス 337"/>
        <xdr:cNvSpPr txBox="1"/>
      </xdr:nvSpPr>
      <xdr:spPr>
        <a:xfrm>
          <a:off x="14020800" y="1063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65443</xdr:rowOff>
    </xdr:from>
    <xdr:to>
      <xdr:col>19</xdr:col>
      <xdr:colOff>533400</xdr:colOff>
      <xdr:row>61</xdr:row>
      <xdr:rowOff>167043</xdr:rowOff>
    </xdr:to>
    <xdr:sp macro="" textlink="">
      <xdr:nvSpPr>
        <xdr:cNvPr id="339" name="円/楕円 338"/>
        <xdr:cNvSpPr/>
      </xdr:nvSpPr>
      <xdr:spPr>
        <a:xfrm>
          <a:off x="13462000" y="105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151820</xdr:rowOff>
    </xdr:from>
    <xdr:ext cx="762000" cy="259045"/>
    <xdr:sp macro="" textlink="">
      <xdr:nvSpPr>
        <xdr:cNvPr id="340" name="テキスト ボックス 339"/>
        <xdr:cNvSpPr txBox="1"/>
      </xdr:nvSpPr>
      <xdr:spPr>
        <a:xfrm>
          <a:off x="13131800" y="1061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過去の投資的事業に係る償還のピークが過ぎ、新規の起債を抑制してきたことから、着実に比率は減少し、類似団体との差も小さくなってきている。</a:t>
          </a:r>
          <a:endParaRPr kumimoji="1" lang="en-US" altLang="ja-JP" sz="1300">
            <a:latin typeface="ＭＳ Ｐゴシック"/>
          </a:endParaRPr>
        </a:p>
        <a:p>
          <a:r>
            <a:rPr kumimoji="1" lang="ja-JP" altLang="en-US" sz="1300">
              <a:latin typeface="ＭＳ Ｐゴシック"/>
            </a:rPr>
            <a:t>　今後も新規の起債が過大にならないよう新規発行を抑制し、安定した財政運営に努める。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68834</xdr:rowOff>
    </xdr:to>
    <xdr:cxnSp macro="">
      <xdr:nvCxnSpPr>
        <xdr:cNvPr id="371" name="直線コネクタ 370"/>
        <xdr:cNvCxnSpPr/>
      </xdr:nvCxnSpPr>
      <xdr:spPr>
        <a:xfrm flipV="1">
          <a:off x="16179800" y="720217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68834</xdr:rowOff>
    </xdr:from>
    <xdr:to>
      <xdr:col>23</xdr:col>
      <xdr:colOff>406400</xdr:colOff>
      <xdr:row>42</xdr:row>
      <xdr:rowOff>165354</xdr:rowOff>
    </xdr:to>
    <xdr:cxnSp macro="">
      <xdr:nvCxnSpPr>
        <xdr:cNvPr id="374" name="直線コネクタ 373"/>
        <xdr:cNvCxnSpPr/>
      </xdr:nvCxnSpPr>
      <xdr:spPr>
        <a:xfrm flipV="1">
          <a:off x="15290800" y="726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165354</xdr:rowOff>
    </xdr:from>
    <xdr:to>
      <xdr:col>22</xdr:col>
      <xdr:colOff>203200</xdr:colOff>
      <xdr:row>43</xdr:row>
      <xdr:rowOff>75946</xdr:rowOff>
    </xdr:to>
    <xdr:cxnSp macro="">
      <xdr:nvCxnSpPr>
        <xdr:cNvPr id="377" name="直線コネクタ 376"/>
        <xdr:cNvCxnSpPr/>
      </xdr:nvCxnSpPr>
      <xdr:spPr>
        <a:xfrm flipV="1">
          <a:off x="14401800" y="73662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138684</xdr:rowOff>
    </xdr:to>
    <xdr:cxnSp macro="">
      <xdr:nvCxnSpPr>
        <xdr:cNvPr id="380" name="直線コネクタ 379"/>
        <xdr:cNvCxnSpPr/>
      </xdr:nvCxnSpPr>
      <xdr:spPr>
        <a:xfrm flipV="1">
          <a:off x="13512800" y="74482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0" name="円/楕円 389"/>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1"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18034</xdr:rowOff>
    </xdr:from>
    <xdr:to>
      <xdr:col>23</xdr:col>
      <xdr:colOff>457200</xdr:colOff>
      <xdr:row>42</xdr:row>
      <xdr:rowOff>119634</xdr:rowOff>
    </xdr:to>
    <xdr:sp macro="" textlink="">
      <xdr:nvSpPr>
        <xdr:cNvPr id="392" name="円/楕円 391"/>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104411</xdr:rowOff>
    </xdr:from>
    <xdr:ext cx="736600" cy="259045"/>
    <xdr:sp macro="" textlink="">
      <xdr:nvSpPr>
        <xdr:cNvPr id="393" name="テキスト ボックス 392"/>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114554</xdr:rowOff>
    </xdr:from>
    <xdr:to>
      <xdr:col>22</xdr:col>
      <xdr:colOff>254000</xdr:colOff>
      <xdr:row>43</xdr:row>
      <xdr:rowOff>44704</xdr:rowOff>
    </xdr:to>
    <xdr:sp macro="" textlink="">
      <xdr:nvSpPr>
        <xdr:cNvPr id="394" name="円/楕円 393"/>
        <xdr:cNvSpPr/>
      </xdr:nvSpPr>
      <xdr:spPr>
        <a:xfrm>
          <a:off x="15240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29481</xdr:rowOff>
    </xdr:from>
    <xdr:ext cx="762000" cy="259045"/>
    <xdr:sp macro="" textlink="">
      <xdr:nvSpPr>
        <xdr:cNvPr id="395" name="テキスト ボックス 394"/>
        <xdr:cNvSpPr txBox="1"/>
      </xdr:nvSpPr>
      <xdr:spPr>
        <a:xfrm>
          <a:off x="14909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396" name="円/楕円 395"/>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397" name="テキスト ボックス 396"/>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87884</xdr:rowOff>
    </xdr:from>
    <xdr:to>
      <xdr:col>19</xdr:col>
      <xdr:colOff>533400</xdr:colOff>
      <xdr:row>44</xdr:row>
      <xdr:rowOff>18034</xdr:rowOff>
    </xdr:to>
    <xdr:sp macro="" textlink="">
      <xdr:nvSpPr>
        <xdr:cNvPr id="398" name="円/楕円 397"/>
        <xdr:cNvSpPr/>
      </xdr:nvSpPr>
      <xdr:spPr>
        <a:xfrm>
          <a:off x="13462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2811</xdr:rowOff>
    </xdr:from>
    <xdr:ext cx="762000" cy="259045"/>
    <xdr:sp macro="" textlink="">
      <xdr:nvSpPr>
        <xdr:cNvPr id="399" name="テキスト ボックス 398"/>
        <xdr:cNvSpPr txBox="1"/>
      </xdr:nvSpPr>
      <xdr:spPr>
        <a:xfrm>
          <a:off x="13131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起債残高の減少や債務負担行為に基づく支出予定額が減少したことにより一旦</a:t>
          </a:r>
          <a:r>
            <a:rPr kumimoji="1" lang="en-US" altLang="ja-JP" sz="1300">
              <a:latin typeface="ＭＳ Ｐゴシック"/>
            </a:rPr>
            <a:t>0</a:t>
          </a:r>
          <a:r>
            <a:rPr kumimoji="1" lang="ja-JP" altLang="en-US" sz="1300">
              <a:latin typeface="ＭＳ Ｐゴシック"/>
            </a:rPr>
            <a:t>％になったが、大型公共事業に伴う新たな起債発行による影響から類似団体を上回っている。</a:t>
          </a:r>
          <a:endParaRPr kumimoji="1" lang="en-US" altLang="ja-JP" sz="1300">
            <a:latin typeface="ＭＳ Ｐゴシック"/>
          </a:endParaRPr>
        </a:p>
        <a:p>
          <a:r>
            <a:rPr kumimoji="1" lang="ja-JP" altLang="en-US" sz="1300">
              <a:latin typeface="ＭＳ Ｐゴシック"/>
            </a:rPr>
            <a:t>　大型事業終了後は、起債の発行抑制や経常経費の合理化・削減などで安定した財政運営に努める。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73206</xdr:rowOff>
    </xdr:from>
    <xdr:to>
      <xdr:col>24</xdr:col>
      <xdr:colOff>558800</xdr:colOff>
      <xdr:row>14</xdr:row>
      <xdr:rowOff>85271</xdr:rowOff>
    </xdr:to>
    <xdr:cxnSp macro="">
      <xdr:nvCxnSpPr>
        <xdr:cNvPr id="435" name="直線コネクタ 434"/>
        <xdr:cNvCxnSpPr/>
      </xdr:nvCxnSpPr>
      <xdr:spPr>
        <a:xfrm>
          <a:off x="16179800" y="247350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73206</xdr:rowOff>
    </xdr:from>
    <xdr:to>
      <xdr:col>23</xdr:col>
      <xdr:colOff>406400</xdr:colOff>
      <xdr:row>15</xdr:row>
      <xdr:rowOff>130991</xdr:rowOff>
    </xdr:to>
    <xdr:cxnSp macro="">
      <xdr:nvCxnSpPr>
        <xdr:cNvPr id="438" name="直線コネクタ 437"/>
        <xdr:cNvCxnSpPr/>
      </xdr:nvCxnSpPr>
      <xdr:spPr>
        <a:xfrm flipV="1">
          <a:off x="15290800" y="2473506"/>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101691</xdr:rowOff>
    </xdr:from>
    <xdr:to>
      <xdr:col>22</xdr:col>
      <xdr:colOff>203200</xdr:colOff>
      <xdr:row>15</xdr:row>
      <xdr:rowOff>130991</xdr:rowOff>
    </xdr:to>
    <xdr:cxnSp macro="">
      <xdr:nvCxnSpPr>
        <xdr:cNvPr id="441" name="直線コネクタ 440"/>
        <xdr:cNvCxnSpPr/>
      </xdr:nvCxnSpPr>
      <xdr:spPr>
        <a:xfrm>
          <a:off x="14401800" y="267344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4" name="フローチャート :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6" name="フローチャート :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34471</xdr:rowOff>
    </xdr:from>
    <xdr:to>
      <xdr:col>24</xdr:col>
      <xdr:colOff>609600</xdr:colOff>
      <xdr:row>14</xdr:row>
      <xdr:rowOff>136071</xdr:rowOff>
    </xdr:to>
    <xdr:sp macro="" textlink="">
      <xdr:nvSpPr>
        <xdr:cNvPr id="453" name="円/楕円 452"/>
        <xdr:cNvSpPr/>
      </xdr:nvSpPr>
      <xdr:spPr>
        <a:xfrm>
          <a:off x="16967200" y="2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6548</xdr:rowOff>
    </xdr:from>
    <xdr:ext cx="762000" cy="259045"/>
    <xdr:sp macro="" textlink="">
      <xdr:nvSpPr>
        <xdr:cNvPr id="454" name="将来負担の状況該当値テキスト"/>
        <xdr:cNvSpPr txBox="1"/>
      </xdr:nvSpPr>
      <xdr:spPr>
        <a:xfrm>
          <a:off x="17106900" y="24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22406</xdr:rowOff>
    </xdr:from>
    <xdr:to>
      <xdr:col>23</xdr:col>
      <xdr:colOff>457200</xdr:colOff>
      <xdr:row>14</xdr:row>
      <xdr:rowOff>124006</xdr:rowOff>
    </xdr:to>
    <xdr:sp macro="" textlink="">
      <xdr:nvSpPr>
        <xdr:cNvPr id="455" name="円/楕円 454"/>
        <xdr:cNvSpPr/>
      </xdr:nvSpPr>
      <xdr:spPr>
        <a:xfrm>
          <a:off x="16129000" y="24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108783</xdr:rowOff>
    </xdr:from>
    <xdr:ext cx="736600" cy="259045"/>
    <xdr:sp macro="" textlink="">
      <xdr:nvSpPr>
        <xdr:cNvPr id="456" name="テキスト ボックス 455"/>
        <xdr:cNvSpPr txBox="1"/>
      </xdr:nvSpPr>
      <xdr:spPr>
        <a:xfrm>
          <a:off x="15798800" y="250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80191</xdr:rowOff>
    </xdr:from>
    <xdr:to>
      <xdr:col>22</xdr:col>
      <xdr:colOff>254000</xdr:colOff>
      <xdr:row>16</xdr:row>
      <xdr:rowOff>10341</xdr:rowOff>
    </xdr:to>
    <xdr:sp macro="" textlink="">
      <xdr:nvSpPr>
        <xdr:cNvPr id="457" name="円/楕円 456"/>
        <xdr:cNvSpPr/>
      </xdr:nvSpPr>
      <xdr:spPr>
        <a:xfrm>
          <a:off x="15240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166568</xdr:rowOff>
    </xdr:from>
    <xdr:ext cx="762000" cy="259045"/>
    <xdr:sp macro="" textlink="">
      <xdr:nvSpPr>
        <xdr:cNvPr id="458" name="テキスト ボックス 457"/>
        <xdr:cNvSpPr txBox="1"/>
      </xdr:nvSpPr>
      <xdr:spPr>
        <a:xfrm>
          <a:off x="14909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50891</xdr:rowOff>
    </xdr:from>
    <xdr:to>
      <xdr:col>21</xdr:col>
      <xdr:colOff>50800</xdr:colOff>
      <xdr:row>15</xdr:row>
      <xdr:rowOff>152491</xdr:rowOff>
    </xdr:to>
    <xdr:sp macro="" textlink="">
      <xdr:nvSpPr>
        <xdr:cNvPr id="459" name="円/楕円 458"/>
        <xdr:cNvSpPr/>
      </xdr:nvSpPr>
      <xdr:spPr>
        <a:xfrm>
          <a:off x="14351000" y="26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137268</xdr:rowOff>
    </xdr:from>
    <xdr:ext cx="762000" cy="259045"/>
    <xdr:sp macro="" textlink="">
      <xdr:nvSpPr>
        <xdr:cNvPr id="460" name="テキスト ボックス 459"/>
        <xdr:cNvSpPr txBox="1"/>
      </xdr:nvSpPr>
      <xdr:spPr>
        <a:xfrm>
          <a:off x="14020800" y="270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3,184
353.56
4,556,024
4,431,174
78,710
3,159,123
4,418,204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本町の職員の年齢構成は</a:t>
          </a:r>
          <a:r>
            <a:rPr kumimoji="1" lang="en-US" altLang="ja-JP" sz="1300">
              <a:latin typeface="ＭＳ Ｐゴシック"/>
            </a:rPr>
            <a:t>50</a:t>
          </a:r>
          <a:r>
            <a:rPr kumimoji="1" lang="ja-JP" altLang="en-US" sz="1300">
              <a:latin typeface="ＭＳ Ｐゴシック"/>
            </a:rPr>
            <a:t>歳台が多く</a:t>
          </a:r>
          <a:r>
            <a:rPr kumimoji="1" lang="en-US" altLang="ja-JP" sz="1300">
              <a:latin typeface="ＭＳ Ｐゴシック"/>
            </a:rPr>
            <a:t>20</a:t>
          </a:r>
          <a:r>
            <a:rPr kumimoji="1" lang="ja-JP" altLang="en-US" sz="1300">
              <a:latin typeface="ＭＳ Ｐゴシック"/>
            </a:rPr>
            <a:t>歳代が少ない傾向が続いていたが、高年齢層の定年退職と新規採用による補充で若年化が進み類似団体平均を下回る状況になっている。</a:t>
          </a:r>
          <a:endParaRPr kumimoji="1" lang="en-US" altLang="ja-JP" sz="1300">
            <a:latin typeface="ＭＳ Ｐゴシック"/>
          </a:endParaRPr>
        </a:p>
        <a:p>
          <a:r>
            <a:rPr kumimoji="1" lang="ja-JP" altLang="en-US" sz="1300">
              <a:latin typeface="ＭＳ Ｐゴシック"/>
            </a:rPr>
            <a:t>　人口</a:t>
          </a:r>
          <a:r>
            <a:rPr kumimoji="1" lang="en-US" altLang="ja-JP" sz="1300">
              <a:latin typeface="ＭＳ Ｐゴシック"/>
            </a:rPr>
            <a:t>1,000</a:t>
          </a:r>
          <a:r>
            <a:rPr kumimoji="1" lang="ja-JP" altLang="en-US" sz="1300">
              <a:latin typeface="ＭＳ Ｐゴシック"/>
            </a:rPr>
            <a:t>人当たりの職員数は類似団体平均と比較して多いことから、引き続き、職員定数管理の徹底に努める。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46990</xdr:rowOff>
    </xdr:to>
    <xdr:cxnSp macro="">
      <xdr:nvCxnSpPr>
        <xdr:cNvPr id="64" name="直線コネクタ 63"/>
        <xdr:cNvCxnSpPr/>
      </xdr:nvCxnSpPr>
      <xdr:spPr>
        <a:xfrm>
          <a:off x="3987800" y="597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37846</xdr:rowOff>
    </xdr:to>
    <xdr:cxnSp macro="">
      <xdr:nvCxnSpPr>
        <xdr:cNvPr id="67" name="直線コネクタ 66"/>
        <xdr:cNvCxnSpPr/>
      </xdr:nvCxnSpPr>
      <xdr:spPr>
        <a:xfrm flipV="1">
          <a:off x="3098800" y="59791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37846</xdr:rowOff>
    </xdr:from>
    <xdr:to>
      <xdr:col>4</xdr:col>
      <xdr:colOff>346075</xdr:colOff>
      <xdr:row>35</xdr:row>
      <xdr:rowOff>46990</xdr:rowOff>
    </xdr:to>
    <xdr:cxnSp macro="">
      <xdr:nvCxnSpPr>
        <xdr:cNvPr id="70" name="直線コネクタ 69"/>
        <xdr:cNvCxnSpPr/>
      </xdr:nvCxnSpPr>
      <xdr:spPr>
        <a:xfrm flipV="1">
          <a:off x="2209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83566</xdr:rowOff>
    </xdr:to>
    <xdr:cxnSp macro="">
      <xdr:nvCxnSpPr>
        <xdr:cNvPr id="73" name="直線コネクタ 72"/>
        <xdr:cNvCxnSpPr/>
      </xdr:nvCxnSpPr>
      <xdr:spPr>
        <a:xfrm flipV="1">
          <a:off x="1320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4"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6" name="テキスト ボックス 85"/>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158496</xdr:rowOff>
    </xdr:from>
    <xdr:to>
      <xdr:col>4</xdr:col>
      <xdr:colOff>396875</xdr:colOff>
      <xdr:row>35</xdr:row>
      <xdr:rowOff>88646</xdr:rowOff>
    </xdr:to>
    <xdr:sp macro="" textlink="">
      <xdr:nvSpPr>
        <xdr:cNvPr id="87" name="円/楕円 86"/>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98823</xdr:rowOff>
    </xdr:from>
    <xdr:ext cx="762000" cy="259045"/>
    <xdr:sp macro="" textlink="">
      <xdr:nvSpPr>
        <xdr:cNvPr id="88" name="テキスト ボックス 87"/>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9" name="円/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0" name="テキスト ボックス 89"/>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32766</xdr:rowOff>
    </xdr:from>
    <xdr:to>
      <xdr:col>1</xdr:col>
      <xdr:colOff>676275</xdr:colOff>
      <xdr:row>35</xdr:row>
      <xdr:rowOff>134366</xdr:rowOff>
    </xdr:to>
    <xdr:sp macro="" textlink="">
      <xdr:nvSpPr>
        <xdr:cNvPr id="91" name="円/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類似団体平均と比べ、物件費の占める割合は</a:t>
          </a:r>
          <a:r>
            <a:rPr kumimoji="1" lang="en-US" altLang="ja-JP" sz="1300">
              <a:latin typeface="ＭＳ Ｐゴシック"/>
            </a:rPr>
            <a:t>4.6</a:t>
          </a:r>
          <a:r>
            <a:rPr kumimoji="1" lang="ja-JP" altLang="en-US" sz="1300">
              <a:latin typeface="ＭＳ Ｐゴシック"/>
            </a:rPr>
            <a:t>ポイント下回っているが、公共施設の管理に要する経費など物件費は増加傾向にある。住民サービスを低下させないようにしつつ、事務的経費などの経費削減の徹底を図る。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39370</xdr:rowOff>
    </xdr:to>
    <xdr:cxnSp macro="">
      <xdr:nvCxnSpPr>
        <xdr:cNvPr id="125" name="直線コネクタ 124"/>
        <xdr:cNvCxnSpPr/>
      </xdr:nvCxnSpPr>
      <xdr:spPr>
        <a:xfrm flipV="1">
          <a:off x="15671800" y="258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100330</xdr:rowOff>
    </xdr:to>
    <xdr:cxnSp macro="">
      <xdr:nvCxnSpPr>
        <xdr:cNvPr id="128" name="直線コネクタ 127"/>
        <xdr:cNvCxnSpPr/>
      </xdr:nvCxnSpPr>
      <xdr:spPr>
        <a:xfrm flipV="1">
          <a:off x="14782800" y="2611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15</xdr:row>
      <xdr:rowOff>100330</xdr:rowOff>
    </xdr:to>
    <xdr:cxnSp macro="">
      <xdr:nvCxnSpPr>
        <xdr:cNvPr id="131" name="直線コネクタ 130"/>
        <xdr:cNvCxnSpPr/>
      </xdr:nvCxnSpPr>
      <xdr:spPr>
        <a:xfrm>
          <a:off x="13893800" y="24434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43180</xdr:rowOff>
    </xdr:to>
    <xdr:cxnSp macro="">
      <xdr:nvCxnSpPr>
        <xdr:cNvPr id="134" name="直線コネクタ 133"/>
        <xdr:cNvCxnSpPr/>
      </xdr:nvCxnSpPr>
      <xdr:spPr>
        <a:xfrm>
          <a:off x="13004800" y="241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4"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5"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160020</xdr:rowOff>
    </xdr:from>
    <xdr:to>
      <xdr:col>22</xdr:col>
      <xdr:colOff>615950</xdr:colOff>
      <xdr:row>15</xdr:row>
      <xdr:rowOff>90170</xdr:rowOff>
    </xdr:to>
    <xdr:sp macro="" textlink="">
      <xdr:nvSpPr>
        <xdr:cNvPr id="146" name="円/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0" name="円/楕円 149"/>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104157</xdr:rowOff>
    </xdr:from>
    <xdr:ext cx="762000" cy="259045"/>
    <xdr:sp macro="" textlink="">
      <xdr:nvSpPr>
        <xdr:cNvPr id="151" name="テキスト ボックス 150"/>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2" name="円/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3" name="テキスト ボックス 15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ひとり親世帯や高齢世帯の増加の影響等により、医療扶助や生活扶助費が増加傾向にあるほか、平成</a:t>
          </a:r>
          <a:r>
            <a:rPr kumimoji="1" lang="en-US" altLang="ja-JP" sz="1300">
              <a:latin typeface="ＭＳ Ｐゴシック"/>
            </a:rPr>
            <a:t>27</a:t>
          </a:r>
          <a:r>
            <a:rPr kumimoji="1" lang="ja-JP" altLang="en-US" sz="1300">
              <a:latin typeface="ＭＳ Ｐゴシック"/>
            </a:rPr>
            <a:t>年度から始まった子ども・子育て支援給付費の増加により扶助費の占める割合が大きくなってきている。</a:t>
          </a:r>
          <a:endParaRPr kumimoji="1" lang="en-US" altLang="ja-JP" sz="1300">
            <a:latin typeface="ＭＳ Ｐゴシック"/>
          </a:endParaRPr>
        </a:p>
        <a:p>
          <a:r>
            <a:rPr kumimoji="1" lang="ja-JP" altLang="en-US" sz="1300">
              <a:latin typeface="ＭＳ Ｐゴシック"/>
            </a:rPr>
            <a:t>　住民の健康や子育て支援が重要な施策となっている。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56</xdr:row>
      <xdr:rowOff>12700</xdr:rowOff>
    </xdr:to>
    <xdr:cxnSp macro="">
      <xdr:nvCxnSpPr>
        <xdr:cNvPr id="187" name="直線コネクタ 186"/>
        <xdr:cNvCxnSpPr/>
      </xdr:nvCxnSpPr>
      <xdr:spPr>
        <a:xfrm>
          <a:off x="3987800" y="94669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55</xdr:row>
      <xdr:rowOff>37193</xdr:rowOff>
    </xdr:to>
    <xdr:cxnSp macro="">
      <xdr:nvCxnSpPr>
        <xdr:cNvPr id="190" name="直線コネクタ 189"/>
        <xdr:cNvCxnSpPr/>
      </xdr:nvCxnSpPr>
      <xdr:spPr>
        <a:xfrm>
          <a:off x="3098800" y="93036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45357</xdr:rowOff>
    </xdr:to>
    <xdr:cxnSp macro="">
      <xdr:nvCxnSpPr>
        <xdr:cNvPr id="193" name="直線コネクタ 192"/>
        <xdr:cNvCxnSpPr/>
      </xdr:nvCxnSpPr>
      <xdr:spPr>
        <a:xfrm>
          <a:off x="2209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6" name="直線コネクタ 195"/>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7"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その他の経常経費比率については、他会計に対する繰出金が主なものであり、平成</a:t>
          </a:r>
          <a:r>
            <a:rPr kumimoji="1" lang="en-US" altLang="ja-JP" sz="1300">
              <a:latin typeface="ＭＳ Ｐゴシック"/>
            </a:rPr>
            <a:t>27</a:t>
          </a:r>
          <a:r>
            <a:rPr kumimoji="1" lang="ja-JP" altLang="en-US" sz="1300">
              <a:latin typeface="ＭＳ Ｐゴシック"/>
            </a:rPr>
            <a:t>年度は町民保養センター事業を特別会計化したことによる増加のほか、国民健康保険特別会計、介護保険特別会計に対する繰出金は増加傾向にある。また、水道事業では老朽化した配水管の更新、下水道事業ではクリーンセンターの長寿命化事業などが予定され、料金収入の見直しなどの検討が必要と考え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129286</xdr:rowOff>
    </xdr:from>
    <xdr:to>
      <xdr:col>24</xdr:col>
      <xdr:colOff>31750</xdr:colOff>
      <xdr:row>57</xdr:row>
      <xdr:rowOff>143002</xdr:rowOff>
    </xdr:to>
    <xdr:cxnSp macro="">
      <xdr:nvCxnSpPr>
        <xdr:cNvPr id="245" name="直線コネクタ 244"/>
        <xdr:cNvCxnSpPr/>
      </xdr:nvCxnSpPr>
      <xdr:spPr>
        <a:xfrm flipV="1">
          <a:off x="15671800" y="99019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57</xdr:row>
      <xdr:rowOff>143002</xdr:rowOff>
    </xdr:to>
    <xdr:cxnSp macro="">
      <xdr:nvCxnSpPr>
        <xdr:cNvPr id="248" name="直線コネクタ 247"/>
        <xdr:cNvCxnSpPr/>
      </xdr:nvCxnSpPr>
      <xdr:spPr>
        <a:xfrm>
          <a:off x="14782800" y="97556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56</xdr:row>
      <xdr:rowOff>154432</xdr:rowOff>
    </xdr:to>
    <xdr:cxnSp macro="">
      <xdr:nvCxnSpPr>
        <xdr:cNvPr id="251" name="直線コネクタ 250"/>
        <xdr:cNvCxnSpPr/>
      </xdr:nvCxnSpPr>
      <xdr:spPr>
        <a:xfrm>
          <a:off x="13893800" y="9755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56</xdr:row>
      <xdr:rowOff>154432</xdr:rowOff>
    </xdr:to>
    <xdr:cxnSp macro="">
      <xdr:nvCxnSpPr>
        <xdr:cNvPr id="254" name="直線コネクタ 253"/>
        <xdr:cNvCxnSpPr/>
      </xdr:nvCxnSpPr>
      <xdr:spPr>
        <a:xfrm>
          <a:off x="13004800" y="9746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78486</xdr:rowOff>
    </xdr:from>
    <xdr:to>
      <xdr:col>24</xdr:col>
      <xdr:colOff>82550</xdr:colOff>
      <xdr:row>58</xdr:row>
      <xdr:rowOff>8636</xdr:rowOff>
    </xdr:to>
    <xdr:sp macro="" textlink="">
      <xdr:nvSpPr>
        <xdr:cNvPr id="264" name="円/楕円 263"/>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50563</xdr:rowOff>
    </xdr:from>
    <xdr:ext cx="762000" cy="259045"/>
    <xdr:sp macro="" textlink="">
      <xdr:nvSpPr>
        <xdr:cNvPr id="265" name="その他該当値テキスト"/>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92202</xdr:rowOff>
    </xdr:from>
    <xdr:to>
      <xdr:col>22</xdr:col>
      <xdr:colOff>615950</xdr:colOff>
      <xdr:row>58</xdr:row>
      <xdr:rowOff>22352</xdr:rowOff>
    </xdr:to>
    <xdr:sp macro="" textlink="">
      <xdr:nvSpPr>
        <xdr:cNvPr id="266" name="円/楕円 265"/>
        <xdr:cNvSpPr/>
      </xdr:nvSpPr>
      <xdr:spPr>
        <a:xfrm>
          <a:off x="15621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7129</xdr:rowOff>
    </xdr:from>
    <xdr:ext cx="736600" cy="259045"/>
    <xdr:sp macro="" textlink="">
      <xdr:nvSpPr>
        <xdr:cNvPr id="267" name="テキスト ボックス 266"/>
        <xdr:cNvSpPr txBox="1"/>
      </xdr:nvSpPr>
      <xdr:spPr>
        <a:xfrm>
          <a:off x="15290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68" name="円/楕円 267"/>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18559</xdr:rowOff>
    </xdr:from>
    <xdr:ext cx="762000" cy="259045"/>
    <xdr:sp macro="" textlink="">
      <xdr:nvSpPr>
        <xdr:cNvPr id="269" name="テキスト ボックス 268"/>
        <xdr:cNvSpPr txBox="1"/>
      </xdr:nvSpPr>
      <xdr:spPr>
        <a:xfrm>
          <a:off x="14401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70" name="円/楕円 269"/>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18559</xdr:rowOff>
    </xdr:from>
    <xdr:ext cx="762000" cy="259045"/>
    <xdr:sp macro="" textlink="">
      <xdr:nvSpPr>
        <xdr:cNvPr id="271" name="テキスト ボックス 270"/>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2" name="円/楕円 271"/>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73" name="テキスト ボックス 272"/>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類似団体を大きく上回っている要因として、町立病院の赤字補てんや一部事務組合に対する負担金などがある。</a:t>
          </a:r>
          <a:endParaRPr kumimoji="1" lang="en-US" altLang="ja-JP" sz="1300">
            <a:latin typeface="ＭＳ Ｐゴシック"/>
          </a:endParaRPr>
        </a:p>
        <a:p>
          <a:r>
            <a:rPr kumimoji="1" lang="ja-JP" altLang="en-US" sz="1300">
              <a:latin typeface="ＭＳ Ｐゴシック"/>
            </a:rPr>
            <a:t>　特に町立病院への赤字補てんは町財政圧迫の要因になっていることから、新公立病院改革プランに基づく経営改善が急務となっている。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30988</xdr:rowOff>
    </xdr:to>
    <xdr:cxnSp macro="">
      <xdr:nvCxnSpPr>
        <xdr:cNvPr id="303" name="直線コネクタ 302"/>
        <xdr:cNvCxnSpPr/>
      </xdr:nvCxnSpPr>
      <xdr:spPr>
        <a:xfrm>
          <a:off x="15671800" y="6495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136144</xdr:rowOff>
    </xdr:to>
    <xdr:cxnSp macro="">
      <xdr:nvCxnSpPr>
        <xdr:cNvPr id="306" name="直線コネクタ 305"/>
        <xdr:cNvCxnSpPr/>
      </xdr:nvCxnSpPr>
      <xdr:spPr>
        <a:xfrm flipV="1">
          <a:off x="14782800" y="64957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117856</xdr:rowOff>
    </xdr:from>
    <xdr:to>
      <xdr:col>21</xdr:col>
      <xdr:colOff>361950</xdr:colOff>
      <xdr:row>38</xdr:row>
      <xdr:rowOff>136144</xdr:rowOff>
    </xdr:to>
    <xdr:cxnSp macro="">
      <xdr:nvCxnSpPr>
        <xdr:cNvPr id="309" name="直線コネクタ 308"/>
        <xdr:cNvCxnSpPr/>
      </xdr:nvCxnSpPr>
      <xdr:spPr>
        <a:xfrm>
          <a:off x="13893800" y="6632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108712</xdr:rowOff>
    </xdr:from>
    <xdr:to>
      <xdr:col>20</xdr:col>
      <xdr:colOff>158750</xdr:colOff>
      <xdr:row>38</xdr:row>
      <xdr:rowOff>117856</xdr:rowOff>
    </xdr:to>
    <xdr:cxnSp macro="">
      <xdr:nvCxnSpPr>
        <xdr:cNvPr id="312" name="直線コネクタ 311"/>
        <xdr:cNvCxnSpPr/>
      </xdr:nvCxnSpPr>
      <xdr:spPr>
        <a:xfrm>
          <a:off x="13004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2" name="円/楕円 321"/>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3"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4" name="円/楕円 323"/>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5" name="テキスト ボックス 324"/>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85344</xdr:rowOff>
    </xdr:from>
    <xdr:to>
      <xdr:col>21</xdr:col>
      <xdr:colOff>412750</xdr:colOff>
      <xdr:row>39</xdr:row>
      <xdr:rowOff>15494</xdr:rowOff>
    </xdr:to>
    <xdr:sp macro="" textlink="">
      <xdr:nvSpPr>
        <xdr:cNvPr id="326" name="円/楕円 325"/>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271</xdr:rowOff>
    </xdr:from>
    <xdr:ext cx="762000" cy="259045"/>
    <xdr:sp macro="" textlink="">
      <xdr:nvSpPr>
        <xdr:cNvPr id="327" name="テキスト ボックス 326"/>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67056</xdr:rowOff>
    </xdr:from>
    <xdr:to>
      <xdr:col>20</xdr:col>
      <xdr:colOff>209550</xdr:colOff>
      <xdr:row>38</xdr:row>
      <xdr:rowOff>168656</xdr:rowOff>
    </xdr:to>
    <xdr:sp macro="" textlink="">
      <xdr:nvSpPr>
        <xdr:cNvPr id="328" name="円/楕円 327"/>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153433</xdr:rowOff>
    </xdr:from>
    <xdr:ext cx="762000" cy="259045"/>
    <xdr:sp macro="" textlink="">
      <xdr:nvSpPr>
        <xdr:cNvPr id="329" name="テキスト ボックス 328"/>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30" name="円/楕円 329"/>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31" name="テキスト ボックス 330"/>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投資的事業に係る起債償還のピークが過ぎ、公債費の占める割合は減少傾向にあるが、天塩小学校改築事業等の大型事業に係る償還が今後の公債費に影響してくることから、多少の増減はあるものの緩やかな減少が続くと推測する。</a:t>
          </a:r>
          <a:endParaRPr kumimoji="1" lang="en-US" altLang="ja-JP" sz="1300">
            <a:latin typeface="ＭＳ Ｐゴシック"/>
          </a:endParaRPr>
        </a:p>
        <a:p>
          <a:r>
            <a:rPr kumimoji="1" lang="ja-JP" altLang="en-US" sz="1300">
              <a:latin typeface="ＭＳ Ｐゴシック"/>
            </a:rPr>
            <a:t>　今後も起債の発行を抑制しつつ、償還額の減少・平準化を図る。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161289</xdr:rowOff>
    </xdr:from>
    <xdr:to>
      <xdr:col>7</xdr:col>
      <xdr:colOff>15875</xdr:colOff>
      <xdr:row>77</xdr:row>
      <xdr:rowOff>27939</xdr:rowOff>
    </xdr:to>
    <xdr:cxnSp macro="">
      <xdr:nvCxnSpPr>
        <xdr:cNvPr id="363" name="直線コネクタ 362"/>
        <xdr:cNvCxnSpPr/>
      </xdr:nvCxnSpPr>
      <xdr:spPr>
        <a:xfrm>
          <a:off x="3987800" y="13191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161289</xdr:rowOff>
    </xdr:from>
    <xdr:to>
      <xdr:col>5</xdr:col>
      <xdr:colOff>549275</xdr:colOff>
      <xdr:row>77</xdr:row>
      <xdr:rowOff>81280</xdr:rowOff>
    </xdr:to>
    <xdr:cxnSp macro="">
      <xdr:nvCxnSpPr>
        <xdr:cNvPr id="366" name="直線コネクタ 365"/>
        <xdr:cNvCxnSpPr/>
      </xdr:nvCxnSpPr>
      <xdr:spPr>
        <a:xfrm flipV="1">
          <a:off x="3098800" y="131914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81280</xdr:rowOff>
    </xdr:from>
    <xdr:to>
      <xdr:col>4</xdr:col>
      <xdr:colOff>346075</xdr:colOff>
      <xdr:row>77</xdr:row>
      <xdr:rowOff>111761</xdr:rowOff>
    </xdr:to>
    <xdr:cxnSp macro="">
      <xdr:nvCxnSpPr>
        <xdr:cNvPr id="369" name="直線コネクタ 368"/>
        <xdr:cNvCxnSpPr/>
      </xdr:nvCxnSpPr>
      <xdr:spPr>
        <a:xfrm flipV="1">
          <a:off x="2209800" y="132829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111761</xdr:rowOff>
    </xdr:from>
    <xdr:to>
      <xdr:col>3</xdr:col>
      <xdr:colOff>142875</xdr:colOff>
      <xdr:row>77</xdr:row>
      <xdr:rowOff>127000</xdr:rowOff>
    </xdr:to>
    <xdr:cxnSp macro="">
      <xdr:nvCxnSpPr>
        <xdr:cNvPr id="372" name="直線コネクタ 371"/>
        <xdr:cNvCxnSpPr/>
      </xdr:nvCxnSpPr>
      <xdr:spPr>
        <a:xfrm flipV="1">
          <a:off x="1320800" y="13313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148589</xdr:rowOff>
    </xdr:from>
    <xdr:to>
      <xdr:col>7</xdr:col>
      <xdr:colOff>66675</xdr:colOff>
      <xdr:row>77</xdr:row>
      <xdr:rowOff>78739</xdr:rowOff>
    </xdr:to>
    <xdr:sp macro="" textlink="">
      <xdr:nvSpPr>
        <xdr:cNvPr id="382" name="円/楕円 381"/>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120666</xdr:rowOff>
    </xdr:from>
    <xdr:ext cx="762000" cy="259045"/>
    <xdr:sp macro="" textlink="">
      <xdr:nvSpPr>
        <xdr:cNvPr id="383" name="公債費該当値テキスト"/>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110489</xdr:rowOff>
    </xdr:from>
    <xdr:to>
      <xdr:col>5</xdr:col>
      <xdr:colOff>600075</xdr:colOff>
      <xdr:row>77</xdr:row>
      <xdr:rowOff>40639</xdr:rowOff>
    </xdr:to>
    <xdr:sp macro="" textlink="">
      <xdr:nvSpPr>
        <xdr:cNvPr id="384" name="円/楕円 383"/>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25416</xdr:rowOff>
    </xdr:from>
    <xdr:ext cx="736600" cy="259045"/>
    <xdr:sp macro="" textlink="">
      <xdr:nvSpPr>
        <xdr:cNvPr id="385" name="テキスト ボックス 38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30480</xdr:rowOff>
    </xdr:from>
    <xdr:to>
      <xdr:col>4</xdr:col>
      <xdr:colOff>396875</xdr:colOff>
      <xdr:row>77</xdr:row>
      <xdr:rowOff>132080</xdr:rowOff>
    </xdr:to>
    <xdr:sp macro="" textlink="">
      <xdr:nvSpPr>
        <xdr:cNvPr id="386" name="円/楕円 385"/>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116857</xdr:rowOff>
    </xdr:from>
    <xdr:ext cx="762000" cy="259045"/>
    <xdr:sp macro="" textlink="">
      <xdr:nvSpPr>
        <xdr:cNvPr id="387" name="テキスト ボックス 386"/>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60961</xdr:rowOff>
    </xdr:from>
    <xdr:to>
      <xdr:col>3</xdr:col>
      <xdr:colOff>193675</xdr:colOff>
      <xdr:row>77</xdr:row>
      <xdr:rowOff>162561</xdr:rowOff>
    </xdr:to>
    <xdr:sp macro="" textlink="">
      <xdr:nvSpPr>
        <xdr:cNvPr id="388" name="円/楕円 387"/>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147338</xdr:rowOff>
    </xdr:from>
    <xdr:ext cx="762000" cy="259045"/>
    <xdr:sp macro="" textlink="">
      <xdr:nvSpPr>
        <xdr:cNvPr id="389" name="テキスト ボックス 388"/>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76200</xdr:rowOff>
    </xdr:from>
    <xdr:to>
      <xdr:col>1</xdr:col>
      <xdr:colOff>676275</xdr:colOff>
      <xdr:row>78</xdr:row>
      <xdr:rowOff>6350</xdr:rowOff>
    </xdr:to>
    <xdr:sp macro="" textlink="">
      <xdr:nvSpPr>
        <xdr:cNvPr id="390" name="円/楕円 389"/>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162577</xdr:rowOff>
    </xdr:from>
    <xdr:ext cx="762000" cy="259045"/>
    <xdr:sp macro="" textlink="">
      <xdr:nvSpPr>
        <xdr:cNvPr id="391" name="テキスト ボックス 390"/>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施設等の老朽化に伴う維持補修費の増加などにより、類似団体平均と同様増加傾向にある。。</a:t>
          </a:r>
          <a:endParaRPr kumimoji="1" lang="en-US" altLang="ja-JP" sz="1300">
            <a:latin typeface="ＭＳ Ｐゴシック"/>
          </a:endParaRPr>
        </a:p>
        <a:p>
          <a:r>
            <a:rPr kumimoji="1" lang="ja-JP" altLang="en-US" sz="1300">
              <a:latin typeface="ＭＳ Ｐゴシック"/>
            </a:rPr>
            <a:t>　公共施設の統廃合、長寿命化対策を検討しながら経費の削減と平準化を図る必要がある。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133531</xdr:rowOff>
    </xdr:from>
    <xdr:to>
      <xdr:col>24</xdr:col>
      <xdr:colOff>31750</xdr:colOff>
      <xdr:row>77</xdr:row>
      <xdr:rowOff>53521</xdr:rowOff>
    </xdr:to>
    <xdr:cxnSp macro="">
      <xdr:nvCxnSpPr>
        <xdr:cNvPr id="426" name="直線コネクタ 425"/>
        <xdr:cNvCxnSpPr/>
      </xdr:nvCxnSpPr>
      <xdr:spPr>
        <a:xfrm>
          <a:off x="15671800" y="1316373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133531</xdr:rowOff>
    </xdr:from>
    <xdr:to>
      <xdr:col>22</xdr:col>
      <xdr:colOff>565150</xdr:colOff>
      <xdr:row>76</xdr:row>
      <xdr:rowOff>166188</xdr:rowOff>
    </xdr:to>
    <xdr:cxnSp macro="">
      <xdr:nvCxnSpPr>
        <xdr:cNvPr id="429" name="直線コネクタ 428"/>
        <xdr:cNvCxnSpPr/>
      </xdr:nvCxnSpPr>
      <xdr:spPr>
        <a:xfrm flipV="1">
          <a:off x="14782800" y="131637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51888</xdr:rowOff>
    </xdr:from>
    <xdr:to>
      <xdr:col>21</xdr:col>
      <xdr:colOff>361950</xdr:colOff>
      <xdr:row>76</xdr:row>
      <xdr:rowOff>166188</xdr:rowOff>
    </xdr:to>
    <xdr:cxnSp macro="">
      <xdr:nvCxnSpPr>
        <xdr:cNvPr id="432" name="直線コネクタ 431"/>
        <xdr:cNvCxnSpPr/>
      </xdr:nvCxnSpPr>
      <xdr:spPr>
        <a:xfrm>
          <a:off x="13893800" y="130820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51888</xdr:rowOff>
    </xdr:from>
    <xdr:to>
      <xdr:col>20</xdr:col>
      <xdr:colOff>158750</xdr:colOff>
      <xdr:row>76</xdr:row>
      <xdr:rowOff>51888</xdr:rowOff>
    </xdr:to>
    <xdr:cxnSp macro="">
      <xdr:nvCxnSpPr>
        <xdr:cNvPr id="435" name="直線コネクタ 434"/>
        <xdr:cNvCxnSpPr/>
      </xdr:nvCxnSpPr>
      <xdr:spPr>
        <a:xfrm>
          <a:off x="13004800" y="13082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2721</xdr:rowOff>
    </xdr:from>
    <xdr:to>
      <xdr:col>24</xdr:col>
      <xdr:colOff>82550</xdr:colOff>
      <xdr:row>77</xdr:row>
      <xdr:rowOff>104321</xdr:rowOff>
    </xdr:to>
    <xdr:sp macro="" textlink="">
      <xdr:nvSpPr>
        <xdr:cNvPr id="445" name="円/楕円 444"/>
        <xdr:cNvSpPr/>
      </xdr:nvSpPr>
      <xdr:spPr>
        <a:xfrm>
          <a:off x="164592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146248</xdr:rowOff>
    </xdr:from>
    <xdr:ext cx="762000" cy="259045"/>
    <xdr:sp macro="" textlink="">
      <xdr:nvSpPr>
        <xdr:cNvPr id="446" name="公債費以外該当値テキスト"/>
        <xdr:cNvSpPr txBox="1"/>
      </xdr:nvSpPr>
      <xdr:spPr>
        <a:xfrm>
          <a:off x="165989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82731</xdr:rowOff>
    </xdr:from>
    <xdr:to>
      <xdr:col>22</xdr:col>
      <xdr:colOff>615950</xdr:colOff>
      <xdr:row>77</xdr:row>
      <xdr:rowOff>12881</xdr:rowOff>
    </xdr:to>
    <xdr:sp macro="" textlink="">
      <xdr:nvSpPr>
        <xdr:cNvPr id="447" name="円/楕円 446"/>
        <xdr:cNvSpPr/>
      </xdr:nvSpPr>
      <xdr:spPr>
        <a:xfrm>
          <a:off x="15621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23058</xdr:rowOff>
    </xdr:from>
    <xdr:ext cx="736600" cy="259045"/>
    <xdr:sp macro="" textlink="">
      <xdr:nvSpPr>
        <xdr:cNvPr id="448" name="テキスト ボックス 447"/>
        <xdr:cNvSpPr txBox="1"/>
      </xdr:nvSpPr>
      <xdr:spPr>
        <a:xfrm>
          <a:off x="15290800" y="1288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115388</xdr:rowOff>
    </xdr:from>
    <xdr:to>
      <xdr:col>21</xdr:col>
      <xdr:colOff>412750</xdr:colOff>
      <xdr:row>77</xdr:row>
      <xdr:rowOff>45538</xdr:rowOff>
    </xdr:to>
    <xdr:sp macro="" textlink="">
      <xdr:nvSpPr>
        <xdr:cNvPr id="449" name="円/楕円 448"/>
        <xdr:cNvSpPr/>
      </xdr:nvSpPr>
      <xdr:spPr>
        <a:xfrm>
          <a:off x="14732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55715</xdr:rowOff>
    </xdr:from>
    <xdr:ext cx="762000" cy="259045"/>
    <xdr:sp macro="" textlink="">
      <xdr:nvSpPr>
        <xdr:cNvPr id="450" name="テキスト ボックス 449"/>
        <xdr:cNvSpPr txBox="1"/>
      </xdr:nvSpPr>
      <xdr:spPr>
        <a:xfrm>
          <a:off x="14401800" y="12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1088</xdr:rowOff>
    </xdr:from>
    <xdr:to>
      <xdr:col>20</xdr:col>
      <xdr:colOff>209550</xdr:colOff>
      <xdr:row>76</xdr:row>
      <xdr:rowOff>102688</xdr:rowOff>
    </xdr:to>
    <xdr:sp macro="" textlink="">
      <xdr:nvSpPr>
        <xdr:cNvPr id="451" name="円/楕円 450"/>
        <xdr:cNvSpPr/>
      </xdr:nvSpPr>
      <xdr:spPr>
        <a:xfrm>
          <a:off x="13843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112865</xdr:rowOff>
    </xdr:from>
    <xdr:ext cx="762000" cy="259045"/>
    <xdr:sp macro="" textlink="">
      <xdr:nvSpPr>
        <xdr:cNvPr id="452" name="テキスト ボックス 451"/>
        <xdr:cNvSpPr txBox="1"/>
      </xdr:nvSpPr>
      <xdr:spPr>
        <a:xfrm>
          <a:off x="13512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1088</xdr:rowOff>
    </xdr:from>
    <xdr:to>
      <xdr:col>19</xdr:col>
      <xdr:colOff>6350</xdr:colOff>
      <xdr:row>76</xdr:row>
      <xdr:rowOff>102688</xdr:rowOff>
    </xdr:to>
    <xdr:sp macro="" textlink="">
      <xdr:nvSpPr>
        <xdr:cNvPr id="453" name="円/楕円 452"/>
        <xdr:cNvSpPr/>
      </xdr:nvSpPr>
      <xdr:spPr>
        <a:xfrm>
          <a:off x="12954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112865</xdr:rowOff>
    </xdr:from>
    <xdr:ext cx="762000" cy="259045"/>
    <xdr:sp macro="" textlink="">
      <xdr:nvSpPr>
        <xdr:cNvPr id="454" name="テキスト ボックス 453"/>
        <xdr:cNvSpPr txBox="1"/>
      </xdr:nvSpPr>
      <xdr:spPr>
        <a:xfrm>
          <a:off x="12623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北海道天塩町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83420</xdr:rowOff>
    </xdr:from>
    <xdr:to>
      <xdr:col>4</xdr:col>
      <xdr:colOff>1117600</xdr:colOff>
      <xdr:row>16</xdr:row>
      <xdr:rowOff>115975</xdr:rowOff>
    </xdr:to>
    <xdr:cxnSp macro="">
      <xdr:nvCxnSpPr>
        <xdr:cNvPr id="47" name="直線コネクタ 46"/>
        <xdr:cNvCxnSpPr/>
      </xdr:nvCxnSpPr>
      <xdr:spPr bwMode="auto">
        <a:xfrm flipV="1">
          <a:off x="5003800" y="2874245"/>
          <a:ext cx="647700" cy="3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68197</xdr:rowOff>
    </xdr:from>
    <xdr:ext cx="762000" cy="259045"/>
    <xdr:sp macro="" textlink="">
      <xdr:nvSpPr>
        <xdr:cNvPr id="48" name="人口1人当たり決算額の推移平均値テキスト130"/>
        <xdr:cNvSpPr txBox="1"/>
      </xdr:nvSpPr>
      <xdr:spPr>
        <a:xfrm>
          <a:off x="5740400" y="285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115975</xdr:rowOff>
    </xdr:from>
    <xdr:to>
      <xdr:col>4</xdr:col>
      <xdr:colOff>469900</xdr:colOff>
      <xdr:row>16</xdr:row>
      <xdr:rowOff>129118</xdr:rowOff>
    </xdr:to>
    <xdr:cxnSp macro="">
      <xdr:nvCxnSpPr>
        <xdr:cNvPr id="50" name="直線コネクタ 49"/>
        <xdr:cNvCxnSpPr/>
      </xdr:nvCxnSpPr>
      <xdr:spPr bwMode="auto">
        <a:xfrm flipV="1">
          <a:off x="4305300" y="2906800"/>
          <a:ext cx="698500" cy="1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129118</xdr:rowOff>
    </xdr:from>
    <xdr:to>
      <xdr:col>3</xdr:col>
      <xdr:colOff>904875</xdr:colOff>
      <xdr:row>16</xdr:row>
      <xdr:rowOff>158369</xdr:rowOff>
    </xdr:to>
    <xdr:cxnSp macro="">
      <xdr:nvCxnSpPr>
        <xdr:cNvPr id="53" name="直線コネクタ 52"/>
        <xdr:cNvCxnSpPr/>
      </xdr:nvCxnSpPr>
      <xdr:spPr bwMode="auto">
        <a:xfrm flipV="1">
          <a:off x="3606800" y="2919943"/>
          <a:ext cx="698500" cy="29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141796</xdr:rowOff>
    </xdr:from>
    <xdr:to>
      <xdr:col>3</xdr:col>
      <xdr:colOff>206375</xdr:colOff>
      <xdr:row>16</xdr:row>
      <xdr:rowOff>158369</xdr:rowOff>
    </xdr:to>
    <xdr:cxnSp macro="">
      <xdr:nvCxnSpPr>
        <xdr:cNvPr id="56" name="直線コネクタ 55"/>
        <xdr:cNvCxnSpPr/>
      </xdr:nvCxnSpPr>
      <xdr:spPr bwMode="auto">
        <a:xfrm>
          <a:off x="2908300" y="2932621"/>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32620</xdr:rowOff>
    </xdr:from>
    <xdr:to>
      <xdr:col>5</xdr:col>
      <xdr:colOff>34925</xdr:colOff>
      <xdr:row>16</xdr:row>
      <xdr:rowOff>134220</xdr:rowOff>
    </xdr:to>
    <xdr:sp macro="" textlink="">
      <xdr:nvSpPr>
        <xdr:cNvPr id="66" name="円/楕円 65"/>
        <xdr:cNvSpPr/>
      </xdr:nvSpPr>
      <xdr:spPr bwMode="auto">
        <a:xfrm>
          <a:off x="5600700" y="282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49147</xdr:rowOff>
    </xdr:from>
    <xdr:ext cx="762000" cy="259045"/>
    <xdr:sp macro="" textlink="">
      <xdr:nvSpPr>
        <xdr:cNvPr id="67" name="人口1人当たり決算額の推移該当値テキスト130"/>
        <xdr:cNvSpPr txBox="1"/>
      </xdr:nvSpPr>
      <xdr:spPr>
        <a:xfrm>
          <a:off x="5740400" y="266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264,897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65175</xdr:rowOff>
    </xdr:from>
    <xdr:to>
      <xdr:col>4</xdr:col>
      <xdr:colOff>520700</xdr:colOff>
      <xdr:row>16</xdr:row>
      <xdr:rowOff>166775</xdr:rowOff>
    </xdr:to>
    <xdr:sp macro="" textlink="">
      <xdr:nvSpPr>
        <xdr:cNvPr id="68" name="円/楕円 67"/>
        <xdr:cNvSpPr/>
      </xdr:nvSpPr>
      <xdr:spPr bwMode="auto">
        <a:xfrm>
          <a:off x="4953000" y="285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5502</xdr:rowOff>
    </xdr:from>
    <xdr:ext cx="736600" cy="259045"/>
    <xdr:sp macro="" textlink="">
      <xdr:nvSpPr>
        <xdr:cNvPr id="69" name="テキスト ボックス 68"/>
        <xdr:cNvSpPr txBox="1"/>
      </xdr:nvSpPr>
      <xdr:spPr>
        <a:xfrm>
          <a:off x="4622800" y="26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250,656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78318</xdr:rowOff>
    </xdr:from>
    <xdr:to>
      <xdr:col>3</xdr:col>
      <xdr:colOff>955675</xdr:colOff>
      <xdr:row>17</xdr:row>
      <xdr:rowOff>8468</xdr:rowOff>
    </xdr:to>
    <xdr:sp macro="" textlink="">
      <xdr:nvSpPr>
        <xdr:cNvPr id="70" name="円/楕円 69"/>
        <xdr:cNvSpPr/>
      </xdr:nvSpPr>
      <xdr:spPr bwMode="auto">
        <a:xfrm>
          <a:off x="4254500" y="286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18645</xdr:rowOff>
    </xdr:from>
    <xdr:ext cx="762000" cy="259045"/>
    <xdr:sp macro="" textlink="">
      <xdr:nvSpPr>
        <xdr:cNvPr id="71" name="テキスト ボックス 70"/>
        <xdr:cNvSpPr txBox="1"/>
      </xdr:nvSpPr>
      <xdr:spPr>
        <a:xfrm>
          <a:off x="3924300" y="263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244,907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107569</xdr:rowOff>
    </xdr:from>
    <xdr:to>
      <xdr:col>3</xdr:col>
      <xdr:colOff>257175</xdr:colOff>
      <xdr:row>17</xdr:row>
      <xdr:rowOff>37719</xdr:rowOff>
    </xdr:to>
    <xdr:sp macro="" textlink="">
      <xdr:nvSpPr>
        <xdr:cNvPr id="72" name="円/楕円 71"/>
        <xdr:cNvSpPr/>
      </xdr:nvSpPr>
      <xdr:spPr bwMode="auto">
        <a:xfrm>
          <a:off x="3556000" y="289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47896</xdr:rowOff>
    </xdr:from>
    <xdr:ext cx="762000" cy="259045"/>
    <xdr:sp macro="" textlink="">
      <xdr:nvSpPr>
        <xdr:cNvPr id="73" name="テキスト ボックス 72"/>
        <xdr:cNvSpPr txBox="1"/>
      </xdr:nvSpPr>
      <xdr:spPr>
        <a:xfrm>
          <a:off x="3225800" y="266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232,111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90996</xdr:rowOff>
    </xdr:from>
    <xdr:to>
      <xdr:col>2</xdr:col>
      <xdr:colOff>692150</xdr:colOff>
      <xdr:row>17</xdr:row>
      <xdr:rowOff>21146</xdr:rowOff>
    </xdr:to>
    <xdr:sp macro="" textlink="">
      <xdr:nvSpPr>
        <xdr:cNvPr id="74" name="円/楕円 73"/>
        <xdr:cNvSpPr/>
      </xdr:nvSpPr>
      <xdr:spPr bwMode="auto">
        <a:xfrm>
          <a:off x="2857500" y="288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31323</xdr:rowOff>
    </xdr:from>
    <xdr:ext cx="762000" cy="259045"/>
    <xdr:sp macro="" textlink="">
      <xdr:nvSpPr>
        <xdr:cNvPr id="75" name="テキスト ボックス 74"/>
        <xdr:cNvSpPr txBox="1"/>
      </xdr:nvSpPr>
      <xdr:spPr>
        <a:xfrm>
          <a:off x="2527300" y="265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239,361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77774</xdr:rowOff>
    </xdr:from>
    <xdr:to>
      <xdr:col>4</xdr:col>
      <xdr:colOff>1117600</xdr:colOff>
      <xdr:row>35</xdr:row>
      <xdr:rowOff>120092</xdr:rowOff>
    </xdr:to>
    <xdr:cxnSp macro="">
      <xdr:nvCxnSpPr>
        <xdr:cNvPr id="106" name="直線コネクタ 105"/>
        <xdr:cNvCxnSpPr/>
      </xdr:nvCxnSpPr>
      <xdr:spPr bwMode="auto">
        <a:xfrm flipV="1">
          <a:off x="5003800" y="6688124"/>
          <a:ext cx="647700" cy="4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26494</xdr:rowOff>
    </xdr:from>
    <xdr:to>
      <xdr:col>4</xdr:col>
      <xdr:colOff>469900</xdr:colOff>
      <xdr:row>35</xdr:row>
      <xdr:rowOff>120092</xdr:rowOff>
    </xdr:to>
    <xdr:cxnSp macro="">
      <xdr:nvCxnSpPr>
        <xdr:cNvPr id="109" name="直線コネクタ 108"/>
        <xdr:cNvCxnSpPr/>
      </xdr:nvCxnSpPr>
      <xdr:spPr bwMode="auto">
        <a:xfrm>
          <a:off x="4305300" y="6636844"/>
          <a:ext cx="698500" cy="93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276879</xdr:rowOff>
    </xdr:from>
    <xdr:to>
      <xdr:col>3</xdr:col>
      <xdr:colOff>904875</xdr:colOff>
      <xdr:row>35</xdr:row>
      <xdr:rowOff>26494</xdr:rowOff>
    </xdr:to>
    <xdr:cxnSp macro="">
      <xdr:nvCxnSpPr>
        <xdr:cNvPr id="112" name="直線コネクタ 111"/>
        <xdr:cNvCxnSpPr/>
      </xdr:nvCxnSpPr>
      <xdr:spPr bwMode="auto">
        <a:xfrm>
          <a:off x="3606800" y="6544329"/>
          <a:ext cx="698500" cy="9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265532</xdr:rowOff>
    </xdr:from>
    <xdr:to>
      <xdr:col>3</xdr:col>
      <xdr:colOff>206375</xdr:colOff>
      <xdr:row>34</xdr:row>
      <xdr:rowOff>276879</xdr:rowOff>
    </xdr:to>
    <xdr:cxnSp macro="">
      <xdr:nvCxnSpPr>
        <xdr:cNvPr id="115" name="直線コネクタ 114"/>
        <xdr:cNvCxnSpPr/>
      </xdr:nvCxnSpPr>
      <xdr:spPr bwMode="auto">
        <a:xfrm>
          <a:off x="2908300" y="6532982"/>
          <a:ext cx="698500" cy="1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26974</xdr:rowOff>
    </xdr:from>
    <xdr:to>
      <xdr:col>5</xdr:col>
      <xdr:colOff>34925</xdr:colOff>
      <xdr:row>35</xdr:row>
      <xdr:rowOff>128574</xdr:rowOff>
    </xdr:to>
    <xdr:sp macro="" textlink="">
      <xdr:nvSpPr>
        <xdr:cNvPr id="125" name="円/楕円 124"/>
        <xdr:cNvSpPr/>
      </xdr:nvSpPr>
      <xdr:spPr bwMode="auto">
        <a:xfrm>
          <a:off x="5600700" y="663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214951</xdr:rowOff>
    </xdr:from>
    <xdr:ext cx="762000" cy="259045"/>
    <xdr:sp macro="" textlink="">
      <xdr:nvSpPr>
        <xdr:cNvPr id="126" name="人口1人当たり決算額の推移該当値テキスト445"/>
        <xdr:cNvSpPr txBox="1"/>
      </xdr:nvSpPr>
      <xdr:spPr>
        <a:xfrm>
          <a:off x="5740400" y="648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69292</xdr:rowOff>
    </xdr:from>
    <xdr:to>
      <xdr:col>4</xdr:col>
      <xdr:colOff>520700</xdr:colOff>
      <xdr:row>35</xdr:row>
      <xdr:rowOff>170892</xdr:rowOff>
    </xdr:to>
    <xdr:sp macro="" textlink="">
      <xdr:nvSpPr>
        <xdr:cNvPr id="127" name="円/楕円 126"/>
        <xdr:cNvSpPr/>
      </xdr:nvSpPr>
      <xdr:spPr bwMode="auto">
        <a:xfrm>
          <a:off x="4953000" y="667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181069</xdr:rowOff>
    </xdr:from>
    <xdr:ext cx="736600" cy="259045"/>
    <xdr:sp macro="" textlink="">
      <xdr:nvSpPr>
        <xdr:cNvPr id="128" name="テキスト ボックス 127"/>
        <xdr:cNvSpPr txBox="1"/>
      </xdr:nvSpPr>
      <xdr:spPr>
        <a:xfrm>
          <a:off x="4622800" y="644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318594</xdr:rowOff>
    </xdr:from>
    <xdr:to>
      <xdr:col>3</xdr:col>
      <xdr:colOff>955675</xdr:colOff>
      <xdr:row>35</xdr:row>
      <xdr:rowOff>77294</xdr:rowOff>
    </xdr:to>
    <xdr:sp macro="" textlink="">
      <xdr:nvSpPr>
        <xdr:cNvPr id="129" name="円/楕円 128"/>
        <xdr:cNvSpPr/>
      </xdr:nvSpPr>
      <xdr:spPr bwMode="auto">
        <a:xfrm>
          <a:off x="4254500" y="658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87471</xdr:rowOff>
    </xdr:from>
    <xdr:ext cx="762000" cy="259045"/>
    <xdr:sp macro="" textlink="">
      <xdr:nvSpPr>
        <xdr:cNvPr id="130" name="テキスト ボックス 129"/>
        <xdr:cNvSpPr txBox="1"/>
      </xdr:nvSpPr>
      <xdr:spPr>
        <a:xfrm>
          <a:off x="3924300" y="63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226079</xdr:rowOff>
    </xdr:from>
    <xdr:to>
      <xdr:col>3</xdr:col>
      <xdr:colOff>257175</xdr:colOff>
      <xdr:row>34</xdr:row>
      <xdr:rowOff>327679</xdr:rowOff>
    </xdr:to>
    <xdr:sp macro="" textlink="">
      <xdr:nvSpPr>
        <xdr:cNvPr id="131" name="円/楕円 130"/>
        <xdr:cNvSpPr/>
      </xdr:nvSpPr>
      <xdr:spPr bwMode="auto">
        <a:xfrm>
          <a:off x="3556000" y="649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337856</xdr:rowOff>
    </xdr:from>
    <xdr:ext cx="762000" cy="259045"/>
    <xdr:sp macro="" textlink="">
      <xdr:nvSpPr>
        <xdr:cNvPr id="132" name="テキスト ボックス 131"/>
        <xdr:cNvSpPr txBox="1"/>
      </xdr:nvSpPr>
      <xdr:spPr>
        <a:xfrm>
          <a:off x="3225800" y="626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214731</xdr:rowOff>
    </xdr:from>
    <xdr:to>
      <xdr:col>2</xdr:col>
      <xdr:colOff>692150</xdr:colOff>
      <xdr:row>34</xdr:row>
      <xdr:rowOff>316331</xdr:rowOff>
    </xdr:to>
    <xdr:sp macro="" textlink="">
      <xdr:nvSpPr>
        <xdr:cNvPr id="133" name="円/楕円 132"/>
        <xdr:cNvSpPr/>
      </xdr:nvSpPr>
      <xdr:spPr bwMode="auto">
        <a:xfrm>
          <a:off x="2857500" y="648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326508</xdr:rowOff>
    </xdr:from>
    <xdr:ext cx="762000" cy="259045"/>
    <xdr:sp macro="" textlink="">
      <xdr:nvSpPr>
        <xdr:cNvPr id="134" name="テキスト ボックス 133"/>
        <xdr:cNvSpPr txBox="1"/>
      </xdr:nvSpPr>
      <xdr:spPr>
        <a:xfrm>
          <a:off x="2527300" y="625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3,184
353.56
4,556,024
4,431,174
78,710
3,159,123
4,418,204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98402</xdr:rowOff>
    </xdr:from>
    <xdr:to>
      <xdr:col>6</xdr:col>
      <xdr:colOff>511175</xdr:colOff>
      <xdr:row>37</xdr:row>
      <xdr:rowOff>152041</xdr:rowOff>
    </xdr:to>
    <xdr:cxnSp macro="">
      <xdr:nvCxnSpPr>
        <xdr:cNvPr id="63" name="直線コネクタ 62"/>
        <xdr:cNvCxnSpPr/>
      </xdr:nvCxnSpPr>
      <xdr:spPr>
        <a:xfrm flipV="1">
          <a:off x="3797300" y="6442052"/>
          <a:ext cx="8382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152041</xdr:rowOff>
    </xdr:from>
    <xdr:to>
      <xdr:col>5</xdr:col>
      <xdr:colOff>358775</xdr:colOff>
      <xdr:row>37</xdr:row>
      <xdr:rowOff>160666</xdr:rowOff>
    </xdr:to>
    <xdr:cxnSp macro="">
      <xdr:nvCxnSpPr>
        <xdr:cNvPr id="66" name="直線コネクタ 65"/>
        <xdr:cNvCxnSpPr/>
      </xdr:nvCxnSpPr>
      <xdr:spPr>
        <a:xfrm flipV="1">
          <a:off x="2908300" y="6495691"/>
          <a:ext cx="889000" cy="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127927</xdr:rowOff>
    </xdr:from>
    <xdr:to>
      <xdr:col>4</xdr:col>
      <xdr:colOff>155575</xdr:colOff>
      <xdr:row>37</xdr:row>
      <xdr:rowOff>160666</xdr:rowOff>
    </xdr:to>
    <xdr:cxnSp macro="">
      <xdr:nvCxnSpPr>
        <xdr:cNvPr id="69" name="直線コネクタ 68"/>
        <xdr:cNvCxnSpPr/>
      </xdr:nvCxnSpPr>
      <xdr:spPr>
        <a:xfrm>
          <a:off x="2019300" y="6471577"/>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127927</xdr:rowOff>
    </xdr:from>
    <xdr:to>
      <xdr:col>2</xdr:col>
      <xdr:colOff>638175</xdr:colOff>
      <xdr:row>37</xdr:row>
      <xdr:rowOff>151832</xdr:rowOff>
    </xdr:to>
    <xdr:cxnSp macro="">
      <xdr:nvCxnSpPr>
        <xdr:cNvPr id="72" name="直線コネクタ 71"/>
        <xdr:cNvCxnSpPr/>
      </xdr:nvCxnSpPr>
      <xdr:spPr>
        <a:xfrm flipV="1">
          <a:off x="1130300" y="6471577"/>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47602</xdr:rowOff>
    </xdr:from>
    <xdr:to>
      <xdr:col>6</xdr:col>
      <xdr:colOff>561975</xdr:colOff>
      <xdr:row>37</xdr:row>
      <xdr:rowOff>149202</xdr:rowOff>
    </xdr:to>
    <xdr:sp macro="" textlink="">
      <xdr:nvSpPr>
        <xdr:cNvPr id="82" name="円/楕円 81"/>
        <xdr:cNvSpPr/>
      </xdr:nvSpPr>
      <xdr:spPr>
        <a:xfrm>
          <a:off x="4584700" y="63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70479</xdr:rowOff>
    </xdr:from>
    <xdr:ext cx="599010" cy="259045"/>
    <xdr:sp macro="" textlink="">
      <xdr:nvSpPr>
        <xdr:cNvPr id="83" name="人件費該当値テキスト"/>
        <xdr:cNvSpPr txBox="1"/>
      </xdr:nvSpPr>
      <xdr:spPr>
        <a:xfrm>
          <a:off x="4686300" y="624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101241</xdr:rowOff>
    </xdr:from>
    <xdr:to>
      <xdr:col>5</xdr:col>
      <xdr:colOff>409575</xdr:colOff>
      <xdr:row>38</xdr:row>
      <xdr:rowOff>31391</xdr:rowOff>
    </xdr:to>
    <xdr:sp macro="" textlink="">
      <xdr:nvSpPr>
        <xdr:cNvPr id="84" name="円/楕円 83"/>
        <xdr:cNvSpPr/>
      </xdr:nvSpPr>
      <xdr:spPr>
        <a:xfrm>
          <a:off x="3746500" y="64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47918</xdr:rowOff>
    </xdr:from>
    <xdr:ext cx="599010" cy="259045"/>
    <xdr:sp macro="" textlink="">
      <xdr:nvSpPr>
        <xdr:cNvPr id="85" name="テキスト ボックス 84"/>
        <xdr:cNvSpPr txBox="1"/>
      </xdr:nvSpPr>
      <xdr:spPr>
        <a:xfrm>
          <a:off x="3497794" y="622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109866</xdr:rowOff>
    </xdr:from>
    <xdr:to>
      <xdr:col>4</xdr:col>
      <xdr:colOff>206375</xdr:colOff>
      <xdr:row>38</xdr:row>
      <xdr:rowOff>40016</xdr:rowOff>
    </xdr:to>
    <xdr:sp macro="" textlink="">
      <xdr:nvSpPr>
        <xdr:cNvPr id="86" name="円/楕円 85"/>
        <xdr:cNvSpPr/>
      </xdr:nvSpPr>
      <xdr:spPr>
        <a:xfrm>
          <a:off x="2857500" y="64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31143</xdr:rowOff>
    </xdr:from>
    <xdr:ext cx="599010" cy="259045"/>
    <xdr:sp macro="" textlink="">
      <xdr:nvSpPr>
        <xdr:cNvPr id="87" name="テキスト ボックス 86"/>
        <xdr:cNvSpPr txBox="1"/>
      </xdr:nvSpPr>
      <xdr:spPr>
        <a:xfrm>
          <a:off x="2608794" y="654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77127</xdr:rowOff>
    </xdr:from>
    <xdr:to>
      <xdr:col>3</xdr:col>
      <xdr:colOff>3175</xdr:colOff>
      <xdr:row>38</xdr:row>
      <xdr:rowOff>7277</xdr:rowOff>
    </xdr:to>
    <xdr:sp macro="" textlink="">
      <xdr:nvSpPr>
        <xdr:cNvPr id="88" name="円/楕円 87"/>
        <xdr:cNvSpPr/>
      </xdr:nvSpPr>
      <xdr:spPr>
        <a:xfrm>
          <a:off x="1968500" y="64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23804</xdr:rowOff>
    </xdr:from>
    <xdr:ext cx="599010" cy="259045"/>
    <xdr:sp macro="" textlink="">
      <xdr:nvSpPr>
        <xdr:cNvPr id="89" name="テキスト ボックス 88"/>
        <xdr:cNvSpPr txBox="1"/>
      </xdr:nvSpPr>
      <xdr:spPr>
        <a:xfrm>
          <a:off x="1719794" y="619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101032</xdr:rowOff>
    </xdr:from>
    <xdr:to>
      <xdr:col>1</xdr:col>
      <xdr:colOff>485775</xdr:colOff>
      <xdr:row>38</xdr:row>
      <xdr:rowOff>31183</xdr:rowOff>
    </xdr:to>
    <xdr:sp macro="" textlink="">
      <xdr:nvSpPr>
        <xdr:cNvPr id="90" name="円/楕円 89"/>
        <xdr:cNvSpPr/>
      </xdr:nvSpPr>
      <xdr:spPr>
        <a:xfrm>
          <a:off x="1079500" y="6444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47709</xdr:rowOff>
    </xdr:from>
    <xdr:ext cx="599010" cy="259045"/>
    <xdr:sp macro="" textlink="">
      <xdr:nvSpPr>
        <xdr:cNvPr id="91" name="テキスト ボックス 90"/>
        <xdr:cNvSpPr txBox="1"/>
      </xdr:nvSpPr>
      <xdr:spPr>
        <a:xfrm>
          <a:off x="830794" y="621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56860</xdr:rowOff>
    </xdr:from>
    <xdr:to>
      <xdr:col>6</xdr:col>
      <xdr:colOff>511175</xdr:colOff>
      <xdr:row>57</xdr:row>
      <xdr:rowOff>138506</xdr:rowOff>
    </xdr:to>
    <xdr:cxnSp macro="">
      <xdr:nvCxnSpPr>
        <xdr:cNvPr id="122" name="直線コネクタ 121"/>
        <xdr:cNvCxnSpPr/>
      </xdr:nvCxnSpPr>
      <xdr:spPr>
        <a:xfrm flipV="1">
          <a:off x="3797300" y="9829510"/>
          <a:ext cx="838200" cy="8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87860</xdr:rowOff>
    </xdr:from>
    <xdr:to>
      <xdr:col>5</xdr:col>
      <xdr:colOff>358775</xdr:colOff>
      <xdr:row>57</xdr:row>
      <xdr:rowOff>138506</xdr:rowOff>
    </xdr:to>
    <xdr:cxnSp macro="">
      <xdr:nvCxnSpPr>
        <xdr:cNvPr id="125" name="直線コネクタ 124"/>
        <xdr:cNvCxnSpPr/>
      </xdr:nvCxnSpPr>
      <xdr:spPr>
        <a:xfrm>
          <a:off x="2908300" y="9860510"/>
          <a:ext cx="889000" cy="5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87860</xdr:rowOff>
    </xdr:from>
    <xdr:to>
      <xdr:col>4</xdr:col>
      <xdr:colOff>155575</xdr:colOff>
      <xdr:row>57</xdr:row>
      <xdr:rowOff>115245</xdr:rowOff>
    </xdr:to>
    <xdr:cxnSp macro="">
      <xdr:nvCxnSpPr>
        <xdr:cNvPr id="128" name="直線コネクタ 127"/>
        <xdr:cNvCxnSpPr/>
      </xdr:nvCxnSpPr>
      <xdr:spPr>
        <a:xfrm flipV="1">
          <a:off x="2019300" y="9860510"/>
          <a:ext cx="889000" cy="2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112890</xdr:rowOff>
    </xdr:from>
    <xdr:to>
      <xdr:col>2</xdr:col>
      <xdr:colOff>638175</xdr:colOff>
      <xdr:row>57</xdr:row>
      <xdr:rowOff>115245</xdr:rowOff>
    </xdr:to>
    <xdr:cxnSp macro="">
      <xdr:nvCxnSpPr>
        <xdr:cNvPr id="131" name="直線コネクタ 130"/>
        <xdr:cNvCxnSpPr/>
      </xdr:nvCxnSpPr>
      <xdr:spPr>
        <a:xfrm>
          <a:off x="1130300" y="9885540"/>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6060</xdr:rowOff>
    </xdr:from>
    <xdr:to>
      <xdr:col>6</xdr:col>
      <xdr:colOff>561975</xdr:colOff>
      <xdr:row>57</xdr:row>
      <xdr:rowOff>107660</xdr:rowOff>
    </xdr:to>
    <xdr:sp macro="" textlink="">
      <xdr:nvSpPr>
        <xdr:cNvPr id="141" name="円/楕円 140"/>
        <xdr:cNvSpPr/>
      </xdr:nvSpPr>
      <xdr:spPr>
        <a:xfrm>
          <a:off x="4584700" y="97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28937</xdr:rowOff>
    </xdr:from>
    <xdr:ext cx="599010" cy="259045"/>
    <xdr:sp macro="" textlink="">
      <xdr:nvSpPr>
        <xdr:cNvPr id="142" name="物件費該当値テキスト"/>
        <xdr:cNvSpPr txBox="1"/>
      </xdr:nvSpPr>
      <xdr:spPr>
        <a:xfrm>
          <a:off x="4686300" y="963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87706</xdr:rowOff>
    </xdr:from>
    <xdr:to>
      <xdr:col>5</xdr:col>
      <xdr:colOff>409575</xdr:colOff>
      <xdr:row>58</xdr:row>
      <xdr:rowOff>17856</xdr:rowOff>
    </xdr:to>
    <xdr:sp macro="" textlink="">
      <xdr:nvSpPr>
        <xdr:cNvPr id="143" name="円/楕円 142"/>
        <xdr:cNvSpPr/>
      </xdr:nvSpPr>
      <xdr:spPr>
        <a:xfrm>
          <a:off x="3746500" y="98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8983</xdr:rowOff>
    </xdr:from>
    <xdr:ext cx="599010" cy="259045"/>
    <xdr:sp macro="" textlink="">
      <xdr:nvSpPr>
        <xdr:cNvPr id="144" name="テキスト ボックス 143"/>
        <xdr:cNvSpPr txBox="1"/>
      </xdr:nvSpPr>
      <xdr:spPr>
        <a:xfrm>
          <a:off x="3497794" y="99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37060</xdr:rowOff>
    </xdr:from>
    <xdr:to>
      <xdr:col>4</xdr:col>
      <xdr:colOff>206375</xdr:colOff>
      <xdr:row>57</xdr:row>
      <xdr:rowOff>138660</xdr:rowOff>
    </xdr:to>
    <xdr:sp macro="" textlink="">
      <xdr:nvSpPr>
        <xdr:cNvPr id="145" name="円/楕円 144"/>
        <xdr:cNvSpPr/>
      </xdr:nvSpPr>
      <xdr:spPr>
        <a:xfrm>
          <a:off x="2857500" y="98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155187</xdr:rowOff>
    </xdr:from>
    <xdr:ext cx="599010" cy="259045"/>
    <xdr:sp macro="" textlink="">
      <xdr:nvSpPr>
        <xdr:cNvPr id="146" name="テキスト ボックス 145"/>
        <xdr:cNvSpPr txBox="1"/>
      </xdr:nvSpPr>
      <xdr:spPr>
        <a:xfrm>
          <a:off x="2608794" y="958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64445</xdr:rowOff>
    </xdr:from>
    <xdr:to>
      <xdr:col>3</xdr:col>
      <xdr:colOff>3175</xdr:colOff>
      <xdr:row>57</xdr:row>
      <xdr:rowOff>166045</xdr:rowOff>
    </xdr:to>
    <xdr:sp macro="" textlink="">
      <xdr:nvSpPr>
        <xdr:cNvPr id="147" name="円/楕円 146"/>
        <xdr:cNvSpPr/>
      </xdr:nvSpPr>
      <xdr:spPr>
        <a:xfrm>
          <a:off x="1968500" y="98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11122</xdr:rowOff>
    </xdr:from>
    <xdr:ext cx="599010" cy="259045"/>
    <xdr:sp macro="" textlink="">
      <xdr:nvSpPr>
        <xdr:cNvPr id="148" name="テキスト ボックス 147"/>
        <xdr:cNvSpPr txBox="1"/>
      </xdr:nvSpPr>
      <xdr:spPr>
        <a:xfrm>
          <a:off x="1719794" y="961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62090</xdr:rowOff>
    </xdr:from>
    <xdr:to>
      <xdr:col>1</xdr:col>
      <xdr:colOff>485775</xdr:colOff>
      <xdr:row>57</xdr:row>
      <xdr:rowOff>163690</xdr:rowOff>
    </xdr:to>
    <xdr:sp macro="" textlink="">
      <xdr:nvSpPr>
        <xdr:cNvPr id="149" name="円/楕円 148"/>
        <xdr:cNvSpPr/>
      </xdr:nvSpPr>
      <xdr:spPr>
        <a:xfrm>
          <a:off x="1079500" y="98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8767</xdr:rowOff>
    </xdr:from>
    <xdr:ext cx="599010" cy="259045"/>
    <xdr:sp macro="" textlink="">
      <xdr:nvSpPr>
        <xdr:cNvPr id="150" name="テキスト ボックス 149"/>
        <xdr:cNvSpPr txBox="1"/>
      </xdr:nvSpPr>
      <xdr:spPr>
        <a:xfrm>
          <a:off x="830794" y="960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2222</xdr:rowOff>
    </xdr:from>
    <xdr:to>
      <xdr:col>6</xdr:col>
      <xdr:colOff>511175</xdr:colOff>
      <xdr:row>75</xdr:row>
      <xdr:rowOff>105943</xdr:rowOff>
    </xdr:to>
    <xdr:cxnSp macro="">
      <xdr:nvCxnSpPr>
        <xdr:cNvPr id="179" name="直線コネクタ 178"/>
        <xdr:cNvCxnSpPr/>
      </xdr:nvCxnSpPr>
      <xdr:spPr>
        <a:xfrm>
          <a:off x="3797300" y="12860972"/>
          <a:ext cx="838200" cy="1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2222</xdr:rowOff>
    </xdr:from>
    <xdr:to>
      <xdr:col>5</xdr:col>
      <xdr:colOff>358775</xdr:colOff>
      <xdr:row>76</xdr:row>
      <xdr:rowOff>25679</xdr:rowOff>
    </xdr:to>
    <xdr:cxnSp macro="">
      <xdr:nvCxnSpPr>
        <xdr:cNvPr id="182" name="直線コネクタ 181"/>
        <xdr:cNvCxnSpPr/>
      </xdr:nvCxnSpPr>
      <xdr:spPr>
        <a:xfrm flipV="1">
          <a:off x="2908300" y="12860972"/>
          <a:ext cx="889000" cy="1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140233</xdr:rowOff>
    </xdr:from>
    <xdr:to>
      <xdr:col>4</xdr:col>
      <xdr:colOff>155575</xdr:colOff>
      <xdr:row>76</xdr:row>
      <xdr:rowOff>25679</xdr:rowOff>
    </xdr:to>
    <xdr:cxnSp macro="">
      <xdr:nvCxnSpPr>
        <xdr:cNvPr id="185" name="直線コネクタ 184"/>
        <xdr:cNvCxnSpPr/>
      </xdr:nvCxnSpPr>
      <xdr:spPr>
        <a:xfrm>
          <a:off x="2019300" y="12998983"/>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140106</xdr:rowOff>
    </xdr:from>
    <xdr:to>
      <xdr:col>2</xdr:col>
      <xdr:colOff>638175</xdr:colOff>
      <xdr:row>75</xdr:row>
      <xdr:rowOff>140233</xdr:rowOff>
    </xdr:to>
    <xdr:cxnSp macro="">
      <xdr:nvCxnSpPr>
        <xdr:cNvPr id="188" name="直線コネクタ 187"/>
        <xdr:cNvCxnSpPr/>
      </xdr:nvCxnSpPr>
      <xdr:spPr>
        <a:xfrm>
          <a:off x="1130300" y="1299885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55143</xdr:rowOff>
    </xdr:from>
    <xdr:to>
      <xdr:col>6</xdr:col>
      <xdr:colOff>561975</xdr:colOff>
      <xdr:row>75</xdr:row>
      <xdr:rowOff>156744</xdr:rowOff>
    </xdr:to>
    <xdr:sp macro="" textlink="">
      <xdr:nvSpPr>
        <xdr:cNvPr id="198" name="円/楕円 197"/>
        <xdr:cNvSpPr/>
      </xdr:nvSpPr>
      <xdr:spPr>
        <a:xfrm>
          <a:off x="4584700" y="12913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78020</xdr:rowOff>
    </xdr:from>
    <xdr:ext cx="534377" cy="259045"/>
    <xdr:sp macro="" textlink="">
      <xdr:nvSpPr>
        <xdr:cNvPr id="199" name="維持補修費該当値テキスト"/>
        <xdr:cNvSpPr txBox="1"/>
      </xdr:nvSpPr>
      <xdr:spPr>
        <a:xfrm>
          <a:off x="4686300" y="127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49,158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122872</xdr:rowOff>
    </xdr:from>
    <xdr:to>
      <xdr:col>5</xdr:col>
      <xdr:colOff>409575</xdr:colOff>
      <xdr:row>75</xdr:row>
      <xdr:rowOff>53022</xdr:rowOff>
    </xdr:to>
    <xdr:sp macro="" textlink="">
      <xdr:nvSpPr>
        <xdr:cNvPr id="200" name="円/楕円 199"/>
        <xdr:cNvSpPr/>
      </xdr:nvSpPr>
      <xdr:spPr>
        <a:xfrm>
          <a:off x="3746500" y="128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69549</xdr:rowOff>
    </xdr:from>
    <xdr:ext cx="534377" cy="259045"/>
    <xdr:sp macro="" textlink="">
      <xdr:nvSpPr>
        <xdr:cNvPr id="201" name="テキスト ボックス 200"/>
        <xdr:cNvSpPr txBox="1"/>
      </xdr:nvSpPr>
      <xdr:spPr>
        <a:xfrm>
          <a:off x="3530111" y="12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146329</xdr:rowOff>
    </xdr:from>
    <xdr:to>
      <xdr:col>4</xdr:col>
      <xdr:colOff>206375</xdr:colOff>
      <xdr:row>76</xdr:row>
      <xdr:rowOff>76479</xdr:rowOff>
    </xdr:to>
    <xdr:sp macro="" textlink="">
      <xdr:nvSpPr>
        <xdr:cNvPr id="202" name="円/楕円 201"/>
        <xdr:cNvSpPr/>
      </xdr:nvSpPr>
      <xdr:spPr>
        <a:xfrm>
          <a:off x="2857500" y="130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93006</xdr:rowOff>
    </xdr:from>
    <xdr:ext cx="534377" cy="259045"/>
    <xdr:sp macro="" textlink="">
      <xdr:nvSpPr>
        <xdr:cNvPr id="203" name="テキスト ボックス 202"/>
        <xdr:cNvSpPr txBox="1"/>
      </xdr:nvSpPr>
      <xdr:spPr>
        <a:xfrm>
          <a:off x="2641111" y="127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89433</xdr:rowOff>
    </xdr:from>
    <xdr:to>
      <xdr:col>3</xdr:col>
      <xdr:colOff>3175</xdr:colOff>
      <xdr:row>76</xdr:row>
      <xdr:rowOff>19583</xdr:rowOff>
    </xdr:to>
    <xdr:sp macro="" textlink="">
      <xdr:nvSpPr>
        <xdr:cNvPr id="204" name="円/楕円 203"/>
        <xdr:cNvSpPr/>
      </xdr:nvSpPr>
      <xdr:spPr>
        <a:xfrm>
          <a:off x="1968500" y="129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36110</xdr:rowOff>
    </xdr:from>
    <xdr:ext cx="534377" cy="259045"/>
    <xdr:sp macro="" textlink="">
      <xdr:nvSpPr>
        <xdr:cNvPr id="205" name="テキスト ボックス 204"/>
        <xdr:cNvSpPr txBox="1"/>
      </xdr:nvSpPr>
      <xdr:spPr>
        <a:xfrm>
          <a:off x="1752111" y="127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89306</xdr:rowOff>
    </xdr:from>
    <xdr:to>
      <xdr:col>1</xdr:col>
      <xdr:colOff>485775</xdr:colOff>
      <xdr:row>76</xdr:row>
      <xdr:rowOff>19456</xdr:rowOff>
    </xdr:to>
    <xdr:sp macro="" textlink="">
      <xdr:nvSpPr>
        <xdr:cNvPr id="206" name="円/楕円 205"/>
        <xdr:cNvSpPr/>
      </xdr:nvSpPr>
      <xdr:spPr>
        <a:xfrm>
          <a:off x="1079500" y="129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35983</xdr:rowOff>
    </xdr:from>
    <xdr:ext cx="534377" cy="259045"/>
    <xdr:sp macro="" textlink="">
      <xdr:nvSpPr>
        <xdr:cNvPr id="207" name="テキスト ボックス 206"/>
        <xdr:cNvSpPr txBox="1"/>
      </xdr:nvSpPr>
      <xdr:spPr>
        <a:xfrm>
          <a:off x="863111" y="127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32183</xdr:rowOff>
    </xdr:from>
    <xdr:to>
      <xdr:col>6</xdr:col>
      <xdr:colOff>511175</xdr:colOff>
      <xdr:row>96</xdr:row>
      <xdr:rowOff>149563</xdr:rowOff>
    </xdr:to>
    <xdr:cxnSp macro="">
      <xdr:nvCxnSpPr>
        <xdr:cNvPr id="239" name="直線コネクタ 238"/>
        <xdr:cNvCxnSpPr/>
      </xdr:nvCxnSpPr>
      <xdr:spPr>
        <a:xfrm flipV="1">
          <a:off x="3797300" y="16491383"/>
          <a:ext cx="838200" cy="11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149563</xdr:rowOff>
    </xdr:from>
    <xdr:to>
      <xdr:col>5</xdr:col>
      <xdr:colOff>358775</xdr:colOff>
      <xdr:row>97</xdr:row>
      <xdr:rowOff>165923</xdr:rowOff>
    </xdr:to>
    <xdr:cxnSp macro="">
      <xdr:nvCxnSpPr>
        <xdr:cNvPr id="242" name="直線コネクタ 241"/>
        <xdr:cNvCxnSpPr/>
      </xdr:nvCxnSpPr>
      <xdr:spPr>
        <a:xfrm flipV="1">
          <a:off x="2908300" y="16608763"/>
          <a:ext cx="889000" cy="18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165923</xdr:rowOff>
    </xdr:from>
    <xdr:to>
      <xdr:col>4</xdr:col>
      <xdr:colOff>155575</xdr:colOff>
      <xdr:row>98</xdr:row>
      <xdr:rowOff>45059</xdr:rowOff>
    </xdr:to>
    <xdr:cxnSp macro="">
      <xdr:nvCxnSpPr>
        <xdr:cNvPr id="245" name="直線コネクタ 244"/>
        <xdr:cNvCxnSpPr/>
      </xdr:nvCxnSpPr>
      <xdr:spPr>
        <a:xfrm flipV="1">
          <a:off x="2019300" y="16796573"/>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45059</xdr:rowOff>
    </xdr:from>
    <xdr:to>
      <xdr:col>2</xdr:col>
      <xdr:colOff>638175</xdr:colOff>
      <xdr:row>98</xdr:row>
      <xdr:rowOff>58111</xdr:rowOff>
    </xdr:to>
    <xdr:cxnSp macro="">
      <xdr:nvCxnSpPr>
        <xdr:cNvPr id="248" name="直線コネクタ 247"/>
        <xdr:cNvCxnSpPr/>
      </xdr:nvCxnSpPr>
      <xdr:spPr>
        <a:xfrm flipV="1">
          <a:off x="1130300" y="16847159"/>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152833</xdr:rowOff>
    </xdr:from>
    <xdr:to>
      <xdr:col>6</xdr:col>
      <xdr:colOff>561975</xdr:colOff>
      <xdr:row>96</xdr:row>
      <xdr:rowOff>82983</xdr:rowOff>
    </xdr:to>
    <xdr:sp macro="" textlink="">
      <xdr:nvSpPr>
        <xdr:cNvPr id="258" name="円/楕円 257"/>
        <xdr:cNvSpPr/>
      </xdr:nvSpPr>
      <xdr:spPr>
        <a:xfrm>
          <a:off x="4584700" y="164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4260</xdr:rowOff>
    </xdr:from>
    <xdr:ext cx="534377" cy="259045"/>
    <xdr:sp macro="" textlink="">
      <xdr:nvSpPr>
        <xdr:cNvPr id="259" name="扶助費該当値テキスト"/>
        <xdr:cNvSpPr txBox="1"/>
      </xdr:nvSpPr>
      <xdr:spPr>
        <a:xfrm>
          <a:off x="4686300" y="162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98763</xdr:rowOff>
    </xdr:from>
    <xdr:to>
      <xdr:col>5</xdr:col>
      <xdr:colOff>409575</xdr:colOff>
      <xdr:row>97</xdr:row>
      <xdr:rowOff>28913</xdr:rowOff>
    </xdr:to>
    <xdr:sp macro="" textlink="">
      <xdr:nvSpPr>
        <xdr:cNvPr id="260" name="円/楕円 259"/>
        <xdr:cNvSpPr/>
      </xdr:nvSpPr>
      <xdr:spPr>
        <a:xfrm>
          <a:off x="3746500" y="165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45440</xdr:rowOff>
    </xdr:from>
    <xdr:ext cx="534377" cy="259045"/>
    <xdr:sp macro="" textlink="">
      <xdr:nvSpPr>
        <xdr:cNvPr id="261" name="テキスト ボックス 260"/>
        <xdr:cNvSpPr txBox="1"/>
      </xdr:nvSpPr>
      <xdr:spPr>
        <a:xfrm>
          <a:off x="3530111" y="163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115123</xdr:rowOff>
    </xdr:from>
    <xdr:to>
      <xdr:col>4</xdr:col>
      <xdr:colOff>206375</xdr:colOff>
      <xdr:row>98</xdr:row>
      <xdr:rowOff>45273</xdr:rowOff>
    </xdr:to>
    <xdr:sp macro="" textlink="">
      <xdr:nvSpPr>
        <xdr:cNvPr id="262" name="円/楕円 261"/>
        <xdr:cNvSpPr/>
      </xdr:nvSpPr>
      <xdr:spPr>
        <a:xfrm>
          <a:off x="2857500" y="167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36400</xdr:rowOff>
    </xdr:from>
    <xdr:ext cx="534377" cy="259045"/>
    <xdr:sp macro="" textlink="">
      <xdr:nvSpPr>
        <xdr:cNvPr id="263" name="テキスト ボックス 262"/>
        <xdr:cNvSpPr txBox="1"/>
      </xdr:nvSpPr>
      <xdr:spPr>
        <a:xfrm>
          <a:off x="2641111" y="1683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165709</xdr:rowOff>
    </xdr:from>
    <xdr:to>
      <xdr:col>3</xdr:col>
      <xdr:colOff>3175</xdr:colOff>
      <xdr:row>98</xdr:row>
      <xdr:rowOff>95859</xdr:rowOff>
    </xdr:to>
    <xdr:sp macro="" textlink="">
      <xdr:nvSpPr>
        <xdr:cNvPr id="264" name="円/楕円 263"/>
        <xdr:cNvSpPr/>
      </xdr:nvSpPr>
      <xdr:spPr>
        <a:xfrm>
          <a:off x="1968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86986</xdr:rowOff>
    </xdr:from>
    <xdr:ext cx="534377" cy="259045"/>
    <xdr:sp macro="" textlink="">
      <xdr:nvSpPr>
        <xdr:cNvPr id="265" name="テキスト ボックス 264"/>
        <xdr:cNvSpPr txBox="1"/>
      </xdr:nvSpPr>
      <xdr:spPr>
        <a:xfrm>
          <a:off x="1752111" y="168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7311</xdr:rowOff>
    </xdr:from>
    <xdr:to>
      <xdr:col>1</xdr:col>
      <xdr:colOff>485775</xdr:colOff>
      <xdr:row>98</xdr:row>
      <xdr:rowOff>108911</xdr:rowOff>
    </xdr:to>
    <xdr:sp macro="" textlink="">
      <xdr:nvSpPr>
        <xdr:cNvPr id="266" name="円/楕円 265"/>
        <xdr:cNvSpPr/>
      </xdr:nvSpPr>
      <xdr:spPr>
        <a:xfrm>
          <a:off x="1079500" y="168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100038</xdr:rowOff>
    </xdr:from>
    <xdr:ext cx="534377" cy="259045"/>
    <xdr:sp macro="" textlink="">
      <xdr:nvSpPr>
        <xdr:cNvPr id="267" name="テキスト ボックス 266"/>
        <xdr:cNvSpPr txBox="1"/>
      </xdr:nvSpPr>
      <xdr:spPr>
        <a:xfrm>
          <a:off x="863111" y="169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158334</xdr:rowOff>
    </xdr:from>
    <xdr:to>
      <xdr:col>15</xdr:col>
      <xdr:colOff>180975</xdr:colOff>
      <xdr:row>33</xdr:row>
      <xdr:rowOff>6642</xdr:rowOff>
    </xdr:to>
    <xdr:cxnSp macro="">
      <xdr:nvCxnSpPr>
        <xdr:cNvPr id="298" name="直線コネクタ 297"/>
        <xdr:cNvCxnSpPr/>
      </xdr:nvCxnSpPr>
      <xdr:spPr>
        <a:xfrm flipV="1">
          <a:off x="9639300" y="5644734"/>
          <a:ext cx="8382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84437</xdr:rowOff>
    </xdr:from>
    <xdr:to>
      <xdr:col>14</xdr:col>
      <xdr:colOff>28575</xdr:colOff>
      <xdr:row>33</xdr:row>
      <xdr:rowOff>6642</xdr:rowOff>
    </xdr:to>
    <xdr:cxnSp macro="">
      <xdr:nvCxnSpPr>
        <xdr:cNvPr id="301" name="直線コネクタ 300"/>
        <xdr:cNvCxnSpPr/>
      </xdr:nvCxnSpPr>
      <xdr:spPr>
        <a:xfrm>
          <a:off x="8750300" y="5570837"/>
          <a:ext cx="889000" cy="9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84437</xdr:rowOff>
    </xdr:from>
    <xdr:to>
      <xdr:col>12</xdr:col>
      <xdr:colOff>511175</xdr:colOff>
      <xdr:row>34</xdr:row>
      <xdr:rowOff>54364</xdr:rowOff>
    </xdr:to>
    <xdr:cxnSp macro="">
      <xdr:nvCxnSpPr>
        <xdr:cNvPr id="304" name="直線コネクタ 303"/>
        <xdr:cNvCxnSpPr/>
      </xdr:nvCxnSpPr>
      <xdr:spPr>
        <a:xfrm flipV="1">
          <a:off x="7861300" y="5570837"/>
          <a:ext cx="889000" cy="3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54364</xdr:rowOff>
    </xdr:from>
    <xdr:to>
      <xdr:col>11</xdr:col>
      <xdr:colOff>307975</xdr:colOff>
      <xdr:row>34</xdr:row>
      <xdr:rowOff>58436</xdr:rowOff>
    </xdr:to>
    <xdr:cxnSp macro="">
      <xdr:nvCxnSpPr>
        <xdr:cNvPr id="307" name="直線コネクタ 306"/>
        <xdr:cNvCxnSpPr/>
      </xdr:nvCxnSpPr>
      <xdr:spPr>
        <a:xfrm flipV="1">
          <a:off x="6972300" y="5883664"/>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107534</xdr:rowOff>
    </xdr:from>
    <xdr:to>
      <xdr:col>15</xdr:col>
      <xdr:colOff>231775</xdr:colOff>
      <xdr:row>33</xdr:row>
      <xdr:rowOff>37684</xdr:rowOff>
    </xdr:to>
    <xdr:sp macro="" textlink="">
      <xdr:nvSpPr>
        <xdr:cNvPr id="317" name="円/楕円 316"/>
        <xdr:cNvSpPr/>
      </xdr:nvSpPr>
      <xdr:spPr>
        <a:xfrm>
          <a:off x="10426700" y="55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130411</xdr:rowOff>
    </xdr:from>
    <xdr:ext cx="599010" cy="259045"/>
    <xdr:sp macro="" textlink="">
      <xdr:nvSpPr>
        <xdr:cNvPr id="318" name="補助費等該当値テキスト"/>
        <xdr:cNvSpPr txBox="1"/>
      </xdr:nvSpPr>
      <xdr:spPr>
        <a:xfrm>
          <a:off x="10528300" y="544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349,294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127292</xdr:rowOff>
    </xdr:from>
    <xdr:to>
      <xdr:col>14</xdr:col>
      <xdr:colOff>79375</xdr:colOff>
      <xdr:row>33</xdr:row>
      <xdr:rowOff>57442</xdr:rowOff>
    </xdr:to>
    <xdr:sp macro="" textlink="">
      <xdr:nvSpPr>
        <xdr:cNvPr id="319" name="円/楕円 318"/>
        <xdr:cNvSpPr/>
      </xdr:nvSpPr>
      <xdr:spPr>
        <a:xfrm>
          <a:off x="9588500" y="56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73969</xdr:rowOff>
    </xdr:from>
    <xdr:ext cx="599010" cy="259045"/>
    <xdr:sp macro="" textlink="">
      <xdr:nvSpPr>
        <xdr:cNvPr id="320" name="テキスト ボックス 319"/>
        <xdr:cNvSpPr txBox="1"/>
      </xdr:nvSpPr>
      <xdr:spPr>
        <a:xfrm>
          <a:off x="9339794" y="538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343,244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33637</xdr:rowOff>
    </xdr:from>
    <xdr:to>
      <xdr:col>12</xdr:col>
      <xdr:colOff>561975</xdr:colOff>
      <xdr:row>32</xdr:row>
      <xdr:rowOff>135237</xdr:rowOff>
    </xdr:to>
    <xdr:sp macro="" textlink="">
      <xdr:nvSpPr>
        <xdr:cNvPr id="321" name="円/楕円 320"/>
        <xdr:cNvSpPr/>
      </xdr:nvSpPr>
      <xdr:spPr>
        <a:xfrm>
          <a:off x="8699500" y="55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151764</xdr:rowOff>
    </xdr:from>
    <xdr:ext cx="599010" cy="259045"/>
    <xdr:sp macro="" textlink="">
      <xdr:nvSpPr>
        <xdr:cNvPr id="322" name="テキスト ボックス 321"/>
        <xdr:cNvSpPr txBox="1"/>
      </xdr:nvSpPr>
      <xdr:spPr>
        <a:xfrm>
          <a:off x="8450794" y="529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3564</xdr:rowOff>
    </xdr:from>
    <xdr:to>
      <xdr:col>11</xdr:col>
      <xdr:colOff>358775</xdr:colOff>
      <xdr:row>34</xdr:row>
      <xdr:rowOff>105164</xdr:rowOff>
    </xdr:to>
    <xdr:sp macro="" textlink="">
      <xdr:nvSpPr>
        <xdr:cNvPr id="323" name="円/楕円 322"/>
        <xdr:cNvSpPr/>
      </xdr:nvSpPr>
      <xdr:spPr>
        <a:xfrm>
          <a:off x="7810500" y="58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121691</xdr:rowOff>
    </xdr:from>
    <xdr:ext cx="599010" cy="259045"/>
    <xdr:sp macro="" textlink="">
      <xdr:nvSpPr>
        <xdr:cNvPr id="324" name="テキスト ボックス 323"/>
        <xdr:cNvSpPr txBox="1"/>
      </xdr:nvSpPr>
      <xdr:spPr>
        <a:xfrm>
          <a:off x="7561794" y="560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276,131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7636</xdr:rowOff>
    </xdr:from>
    <xdr:to>
      <xdr:col>10</xdr:col>
      <xdr:colOff>155575</xdr:colOff>
      <xdr:row>34</xdr:row>
      <xdr:rowOff>109236</xdr:rowOff>
    </xdr:to>
    <xdr:sp macro="" textlink="">
      <xdr:nvSpPr>
        <xdr:cNvPr id="325" name="円/楕円 324"/>
        <xdr:cNvSpPr/>
      </xdr:nvSpPr>
      <xdr:spPr>
        <a:xfrm>
          <a:off x="6921500" y="58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125763</xdr:rowOff>
    </xdr:from>
    <xdr:ext cx="599010" cy="259045"/>
    <xdr:sp macro="" textlink="">
      <xdr:nvSpPr>
        <xdr:cNvPr id="326" name="テキスト ボックス 325"/>
        <xdr:cNvSpPr txBox="1"/>
      </xdr:nvSpPr>
      <xdr:spPr>
        <a:xfrm>
          <a:off x="6672794" y="561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143347</xdr:rowOff>
    </xdr:from>
    <xdr:to>
      <xdr:col>15</xdr:col>
      <xdr:colOff>180975</xdr:colOff>
      <xdr:row>59</xdr:row>
      <xdr:rowOff>19829</xdr:rowOff>
    </xdr:to>
    <xdr:cxnSp macro="">
      <xdr:nvCxnSpPr>
        <xdr:cNvPr id="355" name="直線コネクタ 354"/>
        <xdr:cNvCxnSpPr/>
      </xdr:nvCxnSpPr>
      <xdr:spPr>
        <a:xfrm>
          <a:off x="9639300" y="10087447"/>
          <a:ext cx="838200" cy="4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99693</xdr:rowOff>
    </xdr:from>
    <xdr:to>
      <xdr:col>14</xdr:col>
      <xdr:colOff>28575</xdr:colOff>
      <xdr:row>58</xdr:row>
      <xdr:rowOff>143347</xdr:rowOff>
    </xdr:to>
    <xdr:cxnSp macro="">
      <xdr:nvCxnSpPr>
        <xdr:cNvPr id="358" name="直線コネクタ 357"/>
        <xdr:cNvCxnSpPr/>
      </xdr:nvCxnSpPr>
      <xdr:spPr>
        <a:xfrm>
          <a:off x="8750300" y="10043793"/>
          <a:ext cx="889000" cy="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40839</xdr:rowOff>
    </xdr:from>
    <xdr:to>
      <xdr:col>12</xdr:col>
      <xdr:colOff>511175</xdr:colOff>
      <xdr:row>58</xdr:row>
      <xdr:rowOff>99693</xdr:rowOff>
    </xdr:to>
    <xdr:cxnSp macro="">
      <xdr:nvCxnSpPr>
        <xdr:cNvPr id="361" name="直線コネクタ 360"/>
        <xdr:cNvCxnSpPr/>
      </xdr:nvCxnSpPr>
      <xdr:spPr>
        <a:xfrm>
          <a:off x="7861300" y="9984939"/>
          <a:ext cx="889000" cy="5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40839</xdr:rowOff>
    </xdr:from>
    <xdr:to>
      <xdr:col>11</xdr:col>
      <xdr:colOff>307975</xdr:colOff>
      <xdr:row>58</xdr:row>
      <xdr:rowOff>170910</xdr:rowOff>
    </xdr:to>
    <xdr:cxnSp macro="">
      <xdr:nvCxnSpPr>
        <xdr:cNvPr id="364" name="直線コネクタ 363"/>
        <xdr:cNvCxnSpPr/>
      </xdr:nvCxnSpPr>
      <xdr:spPr>
        <a:xfrm flipV="1">
          <a:off x="6972300" y="9984939"/>
          <a:ext cx="889000" cy="13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140479</xdr:rowOff>
    </xdr:from>
    <xdr:to>
      <xdr:col>15</xdr:col>
      <xdr:colOff>231775</xdr:colOff>
      <xdr:row>59</xdr:row>
      <xdr:rowOff>70629</xdr:rowOff>
    </xdr:to>
    <xdr:sp macro="" textlink="">
      <xdr:nvSpPr>
        <xdr:cNvPr id="374" name="円/楕円 373"/>
        <xdr:cNvSpPr/>
      </xdr:nvSpPr>
      <xdr:spPr>
        <a:xfrm>
          <a:off x="10426700" y="100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55406</xdr:rowOff>
    </xdr:from>
    <xdr:ext cx="534377" cy="259045"/>
    <xdr:sp macro="" textlink="">
      <xdr:nvSpPr>
        <xdr:cNvPr id="375" name="普通建設事業費該当値テキスト"/>
        <xdr:cNvSpPr txBox="1"/>
      </xdr:nvSpPr>
      <xdr:spPr>
        <a:xfrm>
          <a:off x="10528300" y="99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92547</xdr:rowOff>
    </xdr:from>
    <xdr:to>
      <xdr:col>14</xdr:col>
      <xdr:colOff>79375</xdr:colOff>
      <xdr:row>59</xdr:row>
      <xdr:rowOff>22697</xdr:rowOff>
    </xdr:to>
    <xdr:sp macro="" textlink="">
      <xdr:nvSpPr>
        <xdr:cNvPr id="376" name="円/楕円 375"/>
        <xdr:cNvSpPr/>
      </xdr:nvSpPr>
      <xdr:spPr>
        <a:xfrm>
          <a:off x="9588500" y="100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13824</xdr:rowOff>
    </xdr:from>
    <xdr:ext cx="599010" cy="259045"/>
    <xdr:sp macro="" textlink="">
      <xdr:nvSpPr>
        <xdr:cNvPr id="377" name="テキスト ボックス 376"/>
        <xdr:cNvSpPr txBox="1"/>
      </xdr:nvSpPr>
      <xdr:spPr>
        <a:xfrm>
          <a:off x="9339794" y="1012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48893</xdr:rowOff>
    </xdr:from>
    <xdr:to>
      <xdr:col>12</xdr:col>
      <xdr:colOff>561975</xdr:colOff>
      <xdr:row>58</xdr:row>
      <xdr:rowOff>150493</xdr:rowOff>
    </xdr:to>
    <xdr:sp macro="" textlink="">
      <xdr:nvSpPr>
        <xdr:cNvPr id="378" name="円/楕円 377"/>
        <xdr:cNvSpPr/>
      </xdr:nvSpPr>
      <xdr:spPr>
        <a:xfrm>
          <a:off x="8699500" y="99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141620</xdr:rowOff>
    </xdr:from>
    <xdr:ext cx="599010" cy="259045"/>
    <xdr:sp macro="" textlink="">
      <xdr:nvSpPr>
        <xdr:cNvPr id="379" name="テキスト ボックス 378"/>
        <xdr:cNvSpPr txBox="1"/>
      </xdr:nvSpPr>
      <xdr:spPr>
        <a:xfrm>
          <a:off x="8450794" y="1008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161489</xdr:rowOff>
    </xdr:from>
    <xdr:to>
      <xdr:col>11</xdr:col>
      <xdr:colOff>358775</xdr:colOff>
      <xdr:row>58</xdr:row>
      <xdr:rowOff>91639</xdr:rowOff>
    </xdr:to>
    <xdr:sp macro="" textlink="">
      <xdr:nvSpPr>
        <xdr:cNvPr id="380" name="円/楕円 379"/>
        <xdr:cNvSpPr/>
      </xdr:nvSpPr>
      <xdr:spPr>
        <a:xfrm>
          <a:off x="7810500" y="99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108166</xdr:rowOff>
    </xdr:from>
    <xdr:ext cx="599010" cy="259045"/>
    <xdr:sp macro="" textlink="">
      <xdr:nvSpPr>
        <xdr:cNvPr id="381" name="テキスト ボックス 380"/>
        <xdr:cNvSpPr txBox="1"/>
      </xdr:nvSpPr>
      <xdr:spPr>
        <a:xfrm>
          <a:off x="7561794" y="97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120110</xdr:rowOff>
    </xdr:from>
    <xdr:to>
      <xdr:col>10</xdr:col>
      <xdr:colOff>155575</xdr:colOff>
      <xdr:row>59</xdr:row>
      <xdr:rowOff>50260</xdr:rowOff>
    </xdr:to>
    <xdr:sp macro="" textlink="">
      <xdr:nvSpPr>
        <xdr:cNvPr id="382" name="円/楕円 381"/>
        <xdr:cNvSpPr/>
      </xdr:nvSpPr>
      <xdr:spPr>
        <a:xfrm>
          <a:off x="6921500" y="100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41387</xdr:rowOff>
    </xdr:from>
    <xdr:ext cx="599010" cy="259045"/>
    <xdr:sp macro="" textlink="">
      <xdr:nvSpPr>
        <xdr:cNvPr id="383" name="テキスト ボックス 382"/>
        <xdr:cNvSpPr txBox="1"/>
      </xdr:nvSpPr>
      <xdr:spPr>
        <a:xfrm>
          <a:off x="6672794" y="1015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113587</xdr:rowOff>
    </xdr:from>
    <xdr:to>
      <xdr:col>15</xdr:col>
      <xdr:colOff>180975</xdr:colOff>
      <xdr:row>79</xdr:row>
      <xdr:rowOff>41982</xdr:rowOff>
    </xdr:to>
    <xdr:cxnSp macro="">
      <xdr:nvCxnSpPr>
        <xdr:cNvPr id="412" name="直線コネクタ 411"/>
        <xdr:cNvCxnSpPr/>
      </xdr:nvCxnSpPr>
      <xdr:spPr>
        <a:xfrm>
          <a:off x="9639300" y="13486687"/>
          <a:ext cx="838200" cy="9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8840</xdr:rowOff>
    </xdr:from>
    <xdr:to>
      <xdr:col>14</xdr:col>
      <xdr:colOff>28575</xdr:colOff>
      <xdr:row>78</xdr:row>
      <xdr:rowOff>113587</xdr:rowOff>
    </xdr:to>
    <xdr:cxnSp macro="">
      <xdr:nvCxnSpPr>
        <xdr:cNvPr id="415" name="直線コネクタ 414"/>
        <xdr:cNvCxnSpPr/>
      </xdr:nvCxnSpPr>
      <xdr:spPr>
        <a:xfrm>
          <a:off x="8750300" y="13381940"/>
          <a:ext cx="889000" cy="10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162632</xdr:rowOff>
    </xdr:from>
    <xdr:to>
      <xdr:col>15</xdr:col>
      <xdr:colOff>231775</xdr:colOff>
      <xdr:row>79</xdr:row>
      <xdr:rowOff>92782</xdr:rowOff>
    </xdr:to>
    <xdr:sp macro="" textlink="">
      <xdr:nvSpPr>
        <xdr:cNvPr id="425" name="円/楕円 424"/>
        <xdr:cNvSpPr/>
      </xdr:nvSpPr>
      <xdr:spPr>
        <a:xfrm>
          <a:off x="10426700" y="135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77559</xdr:rowOff>
    </xdr:from>
    <xdr:ext cx="469744" cy="259045"/>
    <xdr:sp macro="" textlink="">
      <xdr:nvSpPr>
        <xdr:cNvPr id="426" name="普通建設事業費 （ うち新規整備　）該当値テキスト"/>
        <xdr:cNvSpPr txBox="1"/>
      </xdr:nvSpPr>
      <xdr:spPr>
        <a:xfrm>
          <a:off x="10528300" y="1345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62787</xdr:rowOff>
    </xdr:from>
    <xdr:to>
      <xdr:col>14</xdr:col>
      <xdr:colOff>79375</xdr:colOff>
      <xdr:row>78</xdr:row>
      <xdr:rowOff>164387</xdr:rowOff>
    </xdr:to>
    <xdr:sp macro="" textlink="">
      <xdr:nvSpPr>
        <xdr:cNvPr id="427" name="円/楕円 426"/>
        <xdr:cNvSpPr/>
      </xdr:nvSpPr>
      <xdr:spPr>
        <a:xfrm>
          <a:off x="9588500" y="134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155514</xdr:rowOff>
    </xdr:from>
    <xdr:ext cx="534377" cy="259045"/>
    <xdr:sp macro="" textlink="">
      <xdr:nvSpPr>
        <xdr:cNvPr id="428" name="テキスト ボックス 427"/>
        <xdr:cNvSpPr txBox="1"/>
      </xdr:nvSpPr>
      <xdr:spPr>
        <a:xfrm>
          <a:off x="9372111" y="135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129490</xdr:rowOff>
    </xdr:from>
    <xdr:to>
      <xdr:col>12</xdr:col>
      <xdr:colOff>561975</xdr:colOff>
      <xdr:row>78</xdr:row>
      <xdr:rowOff>59640</xdr:rowOff>
    </xdr:to>
    <xdr:sp macro="" textlink="">
      <xdr:nvSpPr>
        <xdr:cNvPr id="429" name="円/楕円 428"/>
        <xdr:cNvSpPr/>
      </xdr:nvSpPr>
      <xdr:spPr>
        <a:xfrm>
          <a:off x="8699500" y="133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76167</xdr:rowOff>
    </xdr:from>
    <xdr:ext cx="599010" cy="259045"/>
    <xdr:sp macro="" textlink="">
      <xdr:nvSpPr>
        <xdr:cNvPr id="430" name="テキスト ボックス 429"/>
        <xdr:cNvSpPr txBox="1"/>
      </xdr:nvSpPr>
      <xdr:spPr>
        <a:xfrm>
          <a:off x="8450794" y="1310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22313</xdr:rowOff>
    </xdr:from>
    <xdr:to>
      <xdr:col>15</xdr:col>
      <xdr:colOff>180975</xdr:colOff>
      <xdr:row>99</xdr:row>
      <xdr:rowOff>30962</xdr:rowOff>
    </xdr:to>
    <xdr:cxnSp macro="">
      <xdr:nvCxnSpPr>
        <xdr:cNvPr id="459" name="直線コネクタ 458"/>
        <xdr:cNvCxnSpPr/>
      </xdr:nvCxnSpPr>
      <xdr:spPr>
        <a:xfrm>
          <a:off x="9639300" y="16995863"/>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22313</xdr:rowOff>
    </xdr:from>
    <xdr:to>
      <xdr:col>14</xdr:col>
      <xdr:colOff>28575</xdr:colOff>
      <xdr:row>99</xdr:row>
      <xdr:rowOff>37018</xdr:rowOff>
    </xdr:to>
    <xdr:cxnSp macro="">
      <xdr:nvCxnSpPr>
        <xdr:cNvPr id="462" name="直線コネクタ 461"/>
        <xdr:cNvCxnSpPr/>
      </xdr:nvCxnSpPr>
      <xdr:spPr>
        <a:xfrm flipV="1">
          <a:off x="8750300" y="16995863"/>
          <a:ext cx="889000" cy="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151612</xdr:rowOff>
    </xdr:from>
    <xdr:to>
      <xdr:col>15</xdr:col>
      <xdr:colOff>231775</xdr:colOff>
      <xdr:row>99</xdr:row>
      <xdr:rowOff>81762</xdr:rowOff>
    </xdr:to>
    <xdr:sp macro="" textlink="">
      <xdr:nvSpPr>
        <xdr:cNvPr id="472" name="円/楕円 471"/>
        <xdr:cNvSpPr/>
      </xdr:nvSpPr>
      <xdr:spPr>
        <a:xfrm>
          <a:off x="10426700" y="169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142963</xdr:rowOff>
    </xdr:from>
    <xdr:to>
      <xdr:col>14</xdr:col>
      <xdr:colOff>79375</xdr:colOff>
      <xdr:row>99</xdr:row>
      <xdr:rowOff>73113</xdr:rowOff>
    </xdr:to>
    <xdr:sp macro="" textlink="">
      <xdr:nvSpPr>
        <xdr:cNvPr id="474" name="円/楕円 473"/>
        <xdr:cNvSpPr/>
      </xdr:nvSpPr>
      <xdr:spPr>
        <a:xfrm>
          <a:off x="9588500" y="169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64240</xdr:rowOff>
    </xdr:from>
    <xdr:ext cx="534377" cy="259045"/>
    <xdr:sp macro="" textlink="">
      <xdr:nvSpPr>
        <xdr:cNvPr id="475" name="テキスト ボックス 474"/>
        <xdr:cNvSpPr txBox="1"/>
      </xdr:nvSpPr>
      <xdr:spPr>
        <a:xfrm>
          <a:off x="9372111" y="170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157668</xdr:rowOff>
    </xdr:from>
    <xdr:to>
      <xdr:col>12</xdr:col>
      <xdr:colOff>561975</xdr:colOff>
      <xdr:row>99</xdr:row>
      <xdr:rowOff>87818</xdr:rowOff>
    </xdr:to>
    <xdr:sp macro="" textlink="">
      <xdr:nvSpPr>
        <xdr:cNvPr id="476" name="円/楕円 475"/>
        <xdr:cNvSpPr/>
      </xdr:nvSpPr>
      <xdr:spPr>
        <a:xfrm>
          <a:off x="8699500" y="169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78945</xdr:rowOff>
    </xdr:from>
    <xdr:ext cx="534377" cy="259045"/>
    <xdr:sp macro="" textlink="">
      <xdr:nvSpPr>
        <xdr:cNvPr id="477" name="テキスト ボックス 476"/>
        <xdr:cNvSpPr txBox="1"/>
      </xdr:nvSpPr>
      <xdr:spPr>
        <a:xfrm>
          <a:off x="8483111" y="170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127594</xdr:rowOff>
    </xdr:from>
    <xdr:to>
      <xdr:col>23</xdr:col>
      <xdr:colOff>517525</xdr:colOff>
      <xdr:row>77</xdr:row>
      <xdr:rowOff>137202</xdr:rowOff>
    </xdr:to>
    <xdr:cxnSp macro="">
      <xdr:nvCxnSpPr>
        <xdr:cNvPr id="618" name="直線コネクタ 617"/>
        <xdr:cNvCxnSpPr/>
      </xdr:nvCxnSpPr>
      <xdr:spPr>
        <a:xfrm flipV="1">
          <a:off x="15481300" y="13329244"/>
          <a:ext cx="8382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118452</xdr:rowOff>
    </xdr:from>
    <xdr:to>
      <xdr:col>22</xdr:col>
      <xdr:colOff>365125</xdr:colOff>
      <xdr:row>77</xdr:row>
      <xdr:rowOff>137202</xdr:rowOff>
    </xdr:to>
    <xdr:cxnSp macro="">
      <xdr:nvCxnSpPr>
        <xdr:cNvPr id="621" name="直線コネクタ 620"/>
        <xdr:cNvCxnSpPr/>
      </xdr:nvCxnSpPr>
      <xdr:spPr>
        <a:xfrm>
          <a:off x="14592300" y="13320102"/>
          <a:ext cx="889000" cy="1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110131</xdr:rowOff>
    </xdr:from>
    <xdr:to>
      <xdr:col>21</xdr:col>
      <xdr:colOff>161925</xdr:colOff>
      <xdr:row>77</xdr:row>
      <xdr:rowOff>118452</xdr:rowOff>
    </xdr:to>
    <xdr:cxnSp macro="">
      <xdr:nvCxnSpPr>
        <xdr:cNvPr id="624" name="直線コネクタ 623"/>
        <xdr:cNvCxnSpPr/>
      </xdr:nvCxnSpPr>
      <xdr:spPr>
        <a:xfrm>
          <a:off x="13703300" y="1331178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107288</xdr:rowOff>
    </xdr:from>
    <xdr:to>
      <xdr:col>19</xdr:col>
      <xdr:colOff>644525</xdr:colOff>
      <xdr:row>77</xdr:row>
      <xdr:rowOff>110131</xdr:rowOff>
    </xdr:to>
    <xdr:cxnSp macro="">
      <xdr:nvCxnSpPr>
        <xdr:cNvPr id="627" name="直線コネクタ 626"/>
        <xdr:cNvCxnSpPr/>
      </xdr:nvCxnSpPr>
      <xdr:spPr>
        <a:xfrm>
          <a:off x="12814300" y="13308938"/>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76794</xdr:rowOff>
    </xdr:from>
    <xdr:to>
      <xdr:col>23</xdr:col>
      <xdr:colOff>568325</xdr:colOff>
      <xdr:row>78</xdr:row>
      <xdr:rowOff>6944</xdr:rowOff>
    </xdr:to>
    <xdr:sp macro="" textlink="">
      <xdr:nvSpPr>
        <xdr:cNvPr id="637" name="円/楕円 636"/>
        <xdr:cNvSpPr/>
      </xdr:nvSpPr>
      <xdr:spPr>
        <a:xfrm>
          <a:off x="16268700" y="132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99671</xdr:rowOff>
    </xdr:from>
    <xdr:ext cx="599010" cy="259045"/>
    <xdr:sp macro="" textlink="">
      <xdr:nvSpPr>
        <xdr:cNvPr id="638" name="公債費該当値テキスト"/>
        <xdr:cNvSpPr txBox="1"/>
      </xdr:nvSpPr>
      <xdr:spPr>
        <a:xfrm>
          <a:off x="16370300"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204,532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86402</xdr:rowOff>
    </xdr:from>
    <xdr:to>
      <xdr:col>22</xdr:col>
      <xdr:colOff>415925</xdr:colOff>
      <xdr:row>78</xdr:row>
      <xdr:rowOff>16552</xdr:rowOff>
    </xdr:to>
    <xdr:sp macro="" textlink="">
      <xdr:nvSpPr>
        <xdr:cNvPr id="639" name="円/楕円 638"/>
        <xdr:cNvSpPr/>
      </xdr:nvSpPr>
      <xdr:spPr>
        <a:xfrm>
          <a:off x="15430500" y="132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33079</xdr:rowOff>
    </xdr:from>
    <xdr:ext cx="599010" cy="259045"/>
    <xdr:sp macro="" textlink="">
      <xdr:nvSpPr>
        <xdr:cNvPr id="640" name="テキスト ボックス 639"/>
        <xdr:cNvSpPr txBox="1"/>
      </xdr:nvSpPr>
      <xdr:spPr>
        <a:xfrm>
          <a:off x="15181794" y="1306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67652</xdr:rowOff>
    </xdr:from>
    <xdr:to>
      <xdr:col>21</xdr:col>
      <xdr:colOff>212725</xdr:colOff>
      <xdr:row>77</xdr:row>
      <xdr:rowOff>169252</xdr:rowOff>
    </xdr:to>
    <xdr:sp macro="" textlink="">
      <xdr:nvSpPr>
        <xdr:cNvPr id="641" name="円/楕円 640"/>
        <xdr:cNvSpPr/>
      </xdr:nvSpPr>
      <xdr:spPr>
        <a:xfrm>
          <a:off x="14541500" y="132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14329</xdr:rowOff>
    </xdr:from>
    <xdr:ext cx="599010" cy="259045"/>
    <xdr:sp macro="" textlink="">
      <xdr:nvSpPr>
        <xdr:cNvPr id="642" name="テキスト ボックス 641"/>
        <xdr:cNvSpPr txBox="1"/>
      </xdr:nvSpPr>
      <xdr:spPr>
        <a:xfrm>
          <a:off x="14292794" y="1304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59331</xdr:rowOff>
    </xdr:from>
    <xdr:to>
      <xdr:col>20</xdr:col>
      <xdr:colOff>9525</xdr:colOff>
      <xdr:row>77</xdr:row>
      <xdr:rowOff>160931</xdr:rowOff>
    </xdr:to>
    <xdr:sp macro="" textlink="">
      <xdr:nvSpPr>
        <xdr:cNvPr id="643" name="円/楕円 642"/>
        <xdr:cNvSpPr/>
      </xdr:nvSpPr>
      <xdr:spPr>
        <a:xfrm>
          <a:off x="13652500" y="132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6008</xdr:rowOff>
    </xdr:from>
    <xdr:ext cx="599010" cy="259045"/>
    <xdr:sp macro="" textlink="">
      <xdr:nvSpPr>
        <xdr:cNvPr id="644" name="テキスト ボックス 643"/>
        <xdr:cNvSpPr txBox="1"/>
      </xdr:nvSpPr>
      <xdr:spPr>
        <a:xfrm>
          <a:off x="13403794" y="1303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56488</xdr:rowOff>
    </xdr:from>
    <xdr:to>
      <xdr:col>18</xdr:col>
      <xdr:colOff>492125</xdr:colOff>
      <xdr:row>77</xdr:row>
      <xdr:rowOff>158088</xdr:rowOff>
    </xdr:to>
    <xdr:sp macro="" textlink="">
      <xdr:nvSpPr>
        <xdr:cNvPr id="645" name="円/楕円 644"/>
        <xdr:cNvSpPr/>
      </xdr:nvSpPr>
      <xdr:spPr>
        <a:xfrm>
          <a:off x="12763500" y="132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3165</xdr:rowOff>
    </xdr:from>
    <xdr:ext cx="599010" cy="259045"/>
    <xdr:sp macro="" textlink="">
      <xdr:nvSpPr>
        <xdr:cNvPr id="646" name="テキスト ボックス 645"/>
        <xdr:cNvSpPr txBox="1"/>
      </xdr:nvSpPr>
      <xdr:spPr>
        <a:xfrm>
          <a:off x="12514794" y="1303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103262</xdr:rowOff>
    </xdr:from>
    <xdr:to>
      <xdr:col>23</xdr:col>
      <xdr:colOff>517525</xdr:colOff>
      <xdr:row>98</xdr:row>
      <xdr:rowOff>122655</xdr:rowOff>
    </xdr:to>
    <xdr:cxnSp macro="">
      <xdr:nvCxnSpPr>
        <xdr:cNvPr id="673" name="直線コネクタ 672"/>
        <xdr:cNvCxnSpPr/>
      </xdr:nvCxnSpPr>
      <xdr:spPr>
        <a:xfrm>
          <a:off x="15481300" y="16905362"/>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103262</xdr:rowOff>
    </xdr:from>
    <xdr:to>
      <xdr:col>22</xdr:col>
      <xdr:colOff>365125</xdr:colOff>
      <xdr:row>98</xdr:row>
      <xdr:rowOff>108720</xdr:rowOff>
    </xdr:to>
    <xdr:cxnSp macro="">
      <xdr:nvCxnSpPr>
        <xdr:cNvPr id="676" name="直線コネクタ 675"/>
        <xdr:cNvCxnSpPr/>
      </xdr:nvCxnSpPr>
      <xdr:spPr>
        <a:xfrm flipV="1">
          <a:off x="14592300" y="16905362"/>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74053</xdr:rowOff>
    </xdr:from>
    <xdr:to>
      <xdr:col>21</xdr:col>
      <xdr:colOff>161925</xdr:colOff>
      <xdr:row>98</xdr:row>
      <xdr:rowOff>108720</xdr:rowOff>
    </xdr:to>
    <xdr:cxnSp macro="">
      <xdr:nvCxnSpPr>
        <xdr:cNvPr id="679" name="直線コネクタ 678"/>
        <xdr:cNvCxnSpPr/>
      </xdr:nvCxnSpPr>
      <xdr:spPr>
        <a:xfrm>
          <a:off x="13703300" y="16876153"/>
          <a:ext cx="889000" cy="3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74053</xdr:rowOff>
    </xdr:from>
    <xdr:to>
      <xdr:col>19</xdr:col>
      <xdr:colOff>644525</xdr:colOff>
      <xdr:row>98</xdr:row>
      <xdr:rowOff>110136</xdr:rowOff>
    </xdr:to>
    <xdr:cxnSp macro="">
      <xdr:nvCxnSpPr>
        <xdr:cNvPr id="682" name="直線コネクタ 681"/>
        <xdr:cNvCxnSpPr/>
      </xdr:nvCxnSpPr>
      <xdr:spPr>
        <a:xfrm flipV="1">
          <a:off x="12814300" y="16876153"/>
          <a:ext cx="889000" cy="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71855</xdr:rowOff>
    </xdr:from>
    <xdr:to>
      <xdr:col>23</xdr:col>
      <xdr:colOff>568325</xdr:colOff>
      <xdr:row>99</xdr:row>
      <xdr:rowOff>2005</xdr:rowOff>
    </xdr:to>
    <xdr:sp macro="" textlink="">
      <xdr:nvSpPr>
        <xdr:cNvPr id="692" name="円/楕円 691"/>
        <xdr:cNvSpPr/>
      </xdr:nvSpPr>
      <xdr:spPr>
        <a:xfrm>
          <a:off x="16268700" y="168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52462</xdr:rowOff>
    </xdr:from>
    <xdr:to>
      <xdr:col>22</xdr:col>
      <xdr:colOff>415925</xdr:colOff>
      <xdr:row>98</xdr:row>
      <xdr:rowOff>154062</xdr:rowOff>
    </xdr:to>
    <xdr:sp macro="" textlink="">
      <xdr:nvSpPr>
        <xdr:cNvPr id="694" name="円/楕円 693"/>
        <xdr:cNvSpPr/>
      </xdr:nvSpPr>
      <xdr:spPr>
        <a:xfrm>
          <a:off x="15430500" y="168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145189</xdr:rowOff>
    </xdr:from>
    <xdr:ext cx="534377" cy="259045"/>
    <xdr:sp macro="" textlink="">
      <xdr:nvSpPr>
        <xdr:cNvPr id="695" name="テキスト ボックス 694"/>
        <xdr:cNvSpPr txBox="1"/>
      </xdr:nvSpPr>
      <xdr:spPr>
        <a:xfrm>
          <a:off x="15214111" y="1694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57920</xdr:rowOff>
    </xdr:from>
    <xdr:to>
      <xdr:col>21</xdr:col>
      <xdr:colOff>212725</xdr:colOff>
      <xdr:row>98</xdr:row>
      <xdr:rowOff>159520</xdr:rowOff>
    </xdr:to>
    <xdr:sp macro="" textlink="">
      <xdr:nvSpPr>
        <xdr:cNvPr id="696" name="円/楕円 695"/>
        <xdr:cNvSpPr/>
      </xdr:nvSpPr>
      <xdr:spPr>
        <a:xfrm>
          <a:off x="14541500" y="16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150647</xdr:rowOff>
    </xdr:from>
    <xdr:ext cx="534377" cy="259045"/>
    <xdr:sp macro="" textlink="">
      <xdr:nvSpPr>
        <xdr:cNvPr id="697" name="テキスト ボックス 696"/>
        <xdr:cNvSpPr txBox="1"/>
      </xdr:nvSpPr>
      <xdr:spPr>
        <a:xfrm>
          <a:off x="14325111" y="16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23253</xdr:rowOff>
    </xdr:from>
    <xdr:to>
      <xdr:col>20</xdr:col>
      <xdr:colOff>9525</xdr:colOff>
      <xdr:row>98</xdr:row>
      <xdr:rowOff>124853</xdr:rowOff>
    </xdr:to>
    <xdr:sp macro="" textlink="">
      <xdr:nvSpPr>
        <xdr:cNvPr id="698" name="円/楕円 697"/>
        <xdr:cNvSpPr/>
      </xdr:nvSpPr>
      <xdr:spPr>
        <a:xfrm>
          <a:off x="13652500" y="168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115980</xdr:rowOff>
    </xdr:from>
    <xdr:ext cx="534377" cy="259045"/>
    <xdr:sp macro="" textlink="">
      <xdr:nvSpPr>
        <xdr:cNvPr id="699" name="テキスト ボックス 698"/>
        <xdr:cNvSpPr txBox="1"/>
      </xdr:nvSpPr>
      <xdr:spPr>
        <a:xfrm>
          <a:off x="13436111" y="1691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59336</xdr:rowOff>
    </xdr:from>
    <xdr:to>
      <xdr:col>18</xdr:col>
      <xdr:colOff>492125</xdr:colOff>
      <xdr:row>98</xdr:row>
      <xdr:rowOff>160936</xdr:rowOff>
    </xdr:to>
    <xdr:sp macro="" textlink="">
      <xdr:nvSpPr>
        <xdr:cNvPr id="700" name="円/楕円 699"/>
        <xdr:cNvSpPr/>
      </xdr:nvSpPr>
      <xdr:spPr>
        <a:xfrm>
          <a:off x="12763500" y="168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152063</xdr:rowOff>
    </xdr:from>
    <xdr:ext cx="534377" cy="259045"/>
    <xdr:sp macro="" textlink="">
      <xdr:nvSpPr>
        <xdr:cNvPr id="701" name="テキスト ボックス 700"/>
        <xdr:cNvSpPr txBox="1"/>
      </xdr:nvSpPr>
      <xdr:spPr>
        <a:xfrm>
          <a:off x="12547111" y="169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25263</xdr:rowOff>
    </xdr:from>
    <xdr:to>
      <xdr:col>32</xdr:col>
      <xdr:colOff>187325</xdr:colOff>
      <xdr:row>55</xdr:row>
      <xdr:rowOff>147244</xdr:rowOff>
    </xdr:to>
    <xdr:cxnSp macro="">
      <xdr:nvCxnSpPr>
        <xdr:cNvPr id="785" name="直線コネクタ 784"/>
        <xdr:cNvCxnSpPr/>
      </xdr:nvCxnSpPr>
      <xdr:spPr>
        <a:xfrm>
          <a:off x="21323300" y="9455013"/>
          <a:ext cx="838200" cy="12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712</xdr:rowOff>
    </xdr:from>
    <xdr:to>
      <xdr:col>31</xdr:col>
      <xdr:colOff>34925</xdr:colOff>
      <xdr:row>55</xdr:row>
      <xdr:rowOff>25263</xdr:rowOff>
    </xdr:to>
    <xdr:cxnSp macro="">
      <xdr:nvCxnSpPr>
        <xdr:cNvPr id="788" name="直線コネクタ 787"/>
        <xdr:cNvCxnSpPr/>
      </xdr:nvCxnSpPr>
      <xdr:spPr>
        <a:xfrm>
          <a:off x="20434300" y="9430462"/>
          <a:ext cx="8890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157851</xdr:rowOff>
    </xdr:from>
    <xdr:to>
      <xdr:col>29</xdr:col>
      <xdr:colOff>517525</xdr:colOff>
      <xdr:row>55</xdr:row>
      <xdr:rowOff>712</xdr:rowOff>
    </xdr:to>
    <xdr:cxnSp macro="">
      <xdr:nvCxnSpPr>
        <xdr:cNvPr id="791" name="直線コネクタ 790"/>
        <xdr:cNvCxnSpPr/>
      </xdr:nvCxnSpPr>
      <xdr:spPr>
        <a:xfrm>
          <a:off x="19545300" y="9416151"/>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129756</xdr:rowOff>
    </xdr:from>
    <xdr:to>
      <xdr:col>28</xdr:col>
      <xdr:colOff>314325</xdr:colOff>
      <xdr:row>54</xdr:row>
      <xdr:rowOff>157851</xdr:rowOff>
    </xdr:to>
    <xdr:cxnSp macro="">
      <xdr:nvCxnSpPr>
        <xdr:cNvPr id="794" name="直線コネクタ 793"/>
        <xdr:cNvCxnSpPr/>
      </xdr:nvCxnSpPr>
      <xdr:spPr>
        <a:xfrm>
          <a:off x="18656300" y="9388056"/>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96444</xdr:rowOff>
    </xdr:from>
    <xdr:to>
      <xdr:col>32</xdr:col>
      <xdr:colOff>238125</xdr:colOff>
      <xdr:row>56</xdr:row>
      <xdr:rowOff>26594</xdr:rowOff>
    </xdr:to>
    <xdr:sp macro="" textlink="">
      <xdr:nvSpPr>
        <xdr:cNvPr id="804" name="円/楕円 803"/>
        <xdr:cNvSpPr/>
      </xdr:nvSpPr>
      <xdr:spPr>
        <a:xfrm>
          <a:off x="22110700" y="95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119321</xdr:rowOff>
    </xdr:from>
    <xdr:ext cx="534377" cy="259045"/>
    <xdr:sp macro="" textlink="">
      <xdr:nvSpPr>
        <xdr:cNvPr id="805" name="貸付金該当値テキスト"/>
        <xdr:cNvSpPr txBox="1"/>
      </xdr:nvSpPr>
      <xdr:spPr>
        <a:xfrm>
          <a:off x="22212300" y="93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145913</xdr:rowOff>
    </xdr:from>
    <xdr:to>
      <xdr:col>31</xdr:col>
      <xdr:colOff>85725</xdr:colOff>
      <xdr:row>55</xdr:row>
      <xdr:rowOff>76063</xdr:rowOff>
    </xdr:to>
    <xdr:sp macro="" textlink="">
      <xdr:nvSpPr>
        <xdr:cNvPr id="806" name="円/楕円 805"/>
        <xdr:cNvSpPr/>
      </xdr:nvSpPr>
      <xdr:spPr>
        <a:xfrm>
          <a:off x="21272500" y="94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92590</xdr:rowOff>
    </xdr:from>
    <xdr:ext cx="534377" cy="259045"/>
    <xdr:sp macro="" textlink="">
      <xdr:nvSpPr>
        <xdr:cNvPr id="807" name="テキスト ボックス 806"/>
        <xdr:cNvSpPr txBox="1"/>
      </xdr:nvSpPr>
      <xdr:spPr>
        <a:xfrm>
          <a:off x="21056111" y="9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27,506</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121362</xdr:rowOff>
    </xdr:from>
    <xdr:to>
      <xdr:col>29</xdr:col>
      <xdr:colOff>568325</xdr:colOff>
      <xdr:row>55</xdr:row>
      <xdr:rowOff>51512</xdr:rowOff>
    </xdr:to>
    <xdr:sp macro="" textlink="">
      <xdr:nvSpPr>
        <xdr:cNvPr id="808" name="円/楕円 807"/>
        <xdr:cNvSpPr/>
      </xdr:nvSpPr>
      <xdr:spPr>
        <a:xfrm>
          <a:off x="20383500" y="93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68039</xdr:rowOff>
    </xdr:from>
    <xdr:ext cx="534377" cy="259045"/>
    <xdr:sp macro="" textlink="">
      <xdr:nvSpPr>
        <xdr:cNvPr id="809" name="テキスト ボックス 808"/>
        <xdr:cNvSpPr txBox="1"/>
      </xdr:nvSpPr>
      <xdr:spPr>
        <a:xfrm>
          <a:off x="20167111" y="91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107051</xdr:rowOff>
    </xdr:from>
    <xdr:to>
      <xdr:col>28</xdr:col>
      <xdr:colOff>365125</xdr:colOff>
      <xdr:row>55</xdr:row>
      <xdr:rowOff>37201</xdr:rowOff>
    </xdr:to>
    <xdr:sp macro="" textlink="">
      <xdr:nvSpPr>
        <xdr:cNvPr id="810" name="円/楕円 809"/>
        <xdr:cNvSpPr/>
      </xdr:nvSpPr>
      <xdr:spPr>
        <a:xfrm>
          <a:off x="19494500" y="936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53728</xdr:rowOff>
    </xdr:from>
    <xdr:ext cx="534377" cy="259045"/>
    <xdr:sp macro="" textlink="">
      <xdr:nvSpPr>
        <xdr:cNvPr id="811" name="テキスト ボックス 810"/>
        <xdr:cNvSpPr txBox="1"/>
      </xdr:nvSpPr>
      <xdr:spPr>
        <a:xfrm>
          <a:off x="19278111" y="91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78956</xdr:rowOff>
    </xdr:from>
    <xdr:to>
      <xdr:col>27</xdr:col>
      <xdr:colOff>161925</xdr:colOff>
      <xdr:row>55</xdr:row>
      <xdr:rowOff>9106</xdr:rowOff>
    </xdr:to>
    <xdr:sp macro="" textlink="">
      <xdr:nvSpPr>
        <xdr:cNvPr id="812" name="円/楕円 811"/>
        <xdr:cNvSpPr/>
      </xdr:nvSpPr>
      <xdr:spPr>
        <a:xfrm>
          <a:off x="18605500" y="933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25633</xdr:rowOff>
    </xdr:from>
    <xdr:ext cx="534377" cy="259045"/>
    <xdr:sp macro="" textlink="">
      <xdr:nvSpPr>
        <xdr:cNvPr id="813" name="テキスト ボックス 812"/>
        <xdr:cNvSpPr txBox="1"/>
      </xdr:nvSpPr>
      <xdr:spPr>
        <a:xfrm>
          <a:off x="18389111" y="91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40369</xdr:rowOff>
    </xdr:from>
    <xdr:to>
      <xdr:col>32</xdr:col>
      <xdr:colOff>187325</xdr:colOff>
      <xdr:row>74</xdr:row>
      <xdr:rowOff>146032</xdr:rowOff>
    </xdr:to>
    <xdr:cxnSp macro="">
      <xdr:nvCxnSpPr>
        <xdr:cNvPr id="840" name="直線コネクタ 839"/>
        <xdr:cNvCxnSpPr/>
      </xdr:nvCxnSpPr>
      <xdr:spPr>
        <a:xfrm>
          <a:off x="21323300" y="12727669"/>
          <a:ext cx="8382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40369</xdr:rowOff>
    </xdr:from>
    <xdr:to>
      <xdr:col>31</xdr:col>
      <xdr:colOff>34925</xdr:colOff>
      <xdr:row>75</xdr:row>
      <xdr:rowOff>111335</xdr:rowOff>
    </xdr:to>
    <xdr:cxnSp macro="">
      <xdr:nvCxnSpPr>
        <xdr:cNvPr id="843" name="直線コネクタ 842"/>
        <xdr:cNvCxnSpPr/>
      </xdr:nvCxnSpPr>
      <xdr:spPr>
        <a:xfrm flipV="1">
          <a:off x="20434300" y="12727669"/>
          <a:ext cx="889000" cy="2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111335</xdr:rowOff>
    </xdr:from>
    <xdr:to>
      <xdr:col>29</xdr:col>
      <xdr:colOff>517525</xdr:colOff>
      <xdr:row>76</xdr:row>
      <xdr:rowOff>34334</xdr:rowOff>
    </xdr:to>
    <xdr:cxnSp macro="">
      <xdr:nvCxnSpPr>
        <xdr:cNvPr id="846" name="直線コネクタ 845"/>
        <xdr:cNvCxnSpPr/>
      </xdr:nvCxnSpPr>
      <xdr:spPr>
        <a:xfrm flipV="1">
          <a:off x="19545300" y="12970085"/>
          <a:ext cx="889000" cy="9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105583</xdr:rowOff>
    </xdr:from>
    <xdr:to>
      <xdr:col>28</xdr:col>
      <xdr:colOff>314325</xdr:colOff>
      <xdr:row>76</xdr:row>
      <xdr:rowOff>34334</xdr:rowOff>
    </xdr:to>
    <xdr:cxnSp macro="">
      <xdr:nvCxnSpPr>
        <xdr:cNvPr id="849" name="直線コネクタ 848"/>
        <xdr:cNvCxnSpPr/>
      </xdr:nvCxnSpPr>
      <xdr:spPr>
        <a:xfrm>
          <a:off x="18656300" y="12964333"/>
          <a:ext cx="889000" cy="10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95232</xdr:rowOff>
    </xdr:from>
    <xdr:to>
      <xdr:col>32</xdr:col>
      <xdr:colOff>238125</xdr:colOff>
      <xdr:row>75</xdr:row>
      <xdr:rowOff>25382</xdr:rowOff>
    </xdr:to>
    <xdr:sp macro="" textlink="">
      <xdr:nvSpPr>
        <xdr:cNvPr id="859" name="円/楕円 858"/>
        <xdr:cNvSpPr/>
      </xdr:nvSpPr>
      <xdr:spPr>
        <a:xfrm>
          <a:off x="22110700" y="127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118109</xdr:rowOff>
    </xdr:from>
    <xdr:ext cx="599010" cy="259045"/>
    <xdr:sp macro="" textlink="">
      <xdr:nvSpPr>
        <xdr:cNvPr id="860" name="繰出金該当値テキスト"/>
        <xdr:cNvSpPr txBox="1"/>
      </xdr:nvSpPr>
      <xdr:spPr>
        <a:xfrm>
          <a:off x="22212300" y="1263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148,615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161019</xdr:rowOff>
    </xdr:from>
    <xdr:to>
      <xdr:col>31</xdr:col>
      <xdr:colOff>85725</xdr:colOff>
      <xdr:row>74</xdr:row>
      <xdr:rowOff>91169</xdr:rowOff>
    </xdr:to>
    <xdr:sp macro="" textlink="">
      <xdr:nvSpPr>
        <xdr:cNvPr id="861" name="円/楕円 860"/>
        <xdr:cNvSpPr/>
      </xdr:nvSpPr>
      <xdr:spPr>
        <a:xfrm>
          <a:off x="21272500" y="126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107696</xdr:rowOff>
    </xdr:from>
    <xdr:ext cx="599010" cy="259045"/>
    <xdr:sp macro="" textlink="">
      <xdr:nvSpPr>
        <xdr:cNvPr id="862" name="テキスト ボックス 861"/>
        <xdr:cNvSpPr txBox="1"/>
      </xdr:nvSpPr>
      <xdr:spPr>
        <a:xfrm>
          <a:off x="21023794" y="1245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171,726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60535</xdr:rowOff>
    </xdr:from>
    <xdr:to>
      <xdr:col>29</xdr:col>
      <xdr:colOff>568325</xdr:colOff>
      <xdr:row>75</xdr:row>
      <xdr:rowOff>162136</xdr:rowOff>
    </xdr:to>
    <xdr:sp macro="" textlink="">
      <xdr:nvSpPr>
        <xdr:cNvPr id="863" name="円/楕円 862"/>
        <xdr:cNvSpPr/>
      </xdr:nvSpPr>
      <xdr:spPr>
        <a:xfrm>
          <a:off x="20383500" y="12919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7212</xdr:rowOff>
    </xdr:from>
    <xdr:ext cx="599010" cy="259045"/>
    <xdr:sp macro="" textlink="">
      <xdr:nvSpPr>
        <xdr:cNvPr id="864" name="テキスト ボックス 863"/>
        <xdr:cNvSpPr txBox="1"/>
      </xdr:nvSpPr>
      <xdr:spPr>
        <a:xfrm>
          <a:off x="20134794" y="1269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118,704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154984</xdr:rowOff>
    </xdr:from>
    <xdr:to>
      <xdr:col>28</xdr:col>
      <xdr:colOff>365125</xdr:colOff>
      <xdr:row>76</xdr:row>
      <xdr:rowOff>85134</xdr:rowOff>
    </xdr:to>
    <xdr:sp macro="" textlink="">
      <xdr:nvSpPr>
        <xdr:cNvPr id="865" name="円/楕円 864"/>
        <xdr:cNvSpPr/>
      </xdr:nvSpPr>
      <xdr:spPr>
        <a:xfrm>
          <a:off x="19494500" y="130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76261</xdr:rowOff>
    </xdr:from>
    <xdr:ext cx="534377" cy="259045"/>
    <xdr:sp macro="" textlink="">
      <xdr:nvSpPr>
        <xdr:cNvPr id="866" name="テキスト ボックス 865"/>
        <xdr:cNvSpPr txBox="1"/>
      </xdr:nvSpPr>
      <xdr:spPr>
        <a:xfrm>
          <a:off x="19278111" y="131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54783</xdr:rowOff>
    </xdr:from>
    <xdr:to>
      <xdr:col>27</xdr:col>
      <xdr:colOff>161925</xdr:colOff>
      <xdr:row>75</xdr:row>
      <xdr:rowOff>156384</xdr:rowOff>
    </xdr:to>
    <xdr:sp macro="" textlink="">
      <xdr:nvSpPr>
        <xdr:cNvPr id="867" name="円/楕円 866"/>
        <xdr:cNvSpPr/>
      </xdr:nvSpPr>
      <xdr:spPr>
        <a:xfrm>
          <a:off x="18605500" y="12913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1460</xdr:rowOff>
    </xdr:from>
    <xdr:ext cx="599010" cy="259045"/>
    <xdr:sp macro="" textlink="">
      <xdr:nvSpPr>
        <xdr:cNvPr id="868" name="テキスト ボックス 867"/>
        <xdr:cNvSpPr txBox="1"/>
      </xdr:nvSpPr>
      <xdr:spPr>
        <a:xfrm>
          <a:off x="18356794" y="1268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歳出総額は、住民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1,381,289</a:t>
          </a:r>
          <a:r>
            <a:rPr kumimoji="1" lang="ja-JP" altLang="en-US" sz="1300">
              <a:latin typeface="ＭＳ Ｐゴシック"/>
            </a:rPr>
            <a:t>円となっている。補助費等については、住民</a:t>
          </a:r>
          <a:r>
            <a:rPr kumimoji="1" lang="en-US" altLang="ja-JP" sz="1300">
              <a:latin typeface="ＭＳ Ｐゴシック"/>
            </a:rPr>
            <a:t>1</a:t>
          </a:r>
          <a:r>
            <a:rPr kumimoji="1" lang="ja-JP" altLang="en-US" sz="1300">
              <a:latin typeface="ＭＳ Ｐゴシック"/>
            </a:rPr>
            <a:t>人当たりのコストが</a:t>
          </a:r>
          <a:r>
            <a:rPr kumimoji="1" lang="en-US" altLang="ja-JP" sz="1300">
              <a:latin typeface="ＭＳ Ｐゴシック"/>
            </a:rPr>
            <a:t>349,294</a:t>
          </a:r>
          <a:r>
            <a:rPr kumimoji="1" lang="ja-JP" altLang="en-US" sz="1300">
              <a:latin typeface="ＭＳ Ｐゴシック"/>
            </a:rPr>
            <a:t>円で類似団体平均と比較すると</a:t>
          </a:r>
          <a:r>
            <a:rPr kumimoji="1" lang="en-US" altLang="ja-JP" sz="1300">
              <a:latin typeface="ＭＳ Ｐゴシック"/>
            </a:rPr>
            <a:t>2</a:t>
          </a:r>
          <a:r>
            <a:rPr kumimoji="1" lang="ja-JP" altLang="en-US" sz="1300">
              <a:latin typeface="ＭＳ Ｐゴシック"/>
            </a:rPr>
            <a:t>倍近くになっている。これは、病院事業特別会計に対する赤字補てんが主な要因で、新公立病院改革プランに基づく経営改善が急務となっている。維持補修費については、</a:t>
          </a:r>
          <a:r>
            <a:rPr kumimoji="1" lang="en-US" altLang="ja-JP" sz="1300">
              <a:latin typeface="ＭＳ Ｐゴシック"/>
            </a:rPr>
            <a:t>28</a:t>
          </a:r>
          <a:r>
            <a:rPr kumimoji="1" lang="ja-JP" altLang="en-US" sz="1300">
              <a:latin typeface="ＭＳ Ｐゴシック"/>
            </a:rPr>
            <a:t>年度は降雪量が少なかったことにより町道の除排雪に要する経費が</a:t>
          </a:r>
          <a:r>
            <a:rPr kumimoji="1" lang="en-US" altLang="ja-JP" sz="1300">
              <a:latin typeface="ＭＳ Ｐゴシック"/>
            </a:rPr>
            <a:t>27</a:t>
          </a:r>
          <a:r>
            <a:rPr kumimoji="1" lang="ja-JP" altLang="en-US" sz="1300">
              <a:latin typeface="ＭＳ Ｐゴシック"/>
            </a:rPr>
            <a:t>年度より減少したが、依然として類似団体平均と</a:t>
          </a:r>
          <a:r>
            <a:rPr kumimoji="1" lang="en-US" altLang="ja-JP" sz="1300">
              <a:latin typeface="ＭＳ Ｐゴシック"/>
            </a:rPr>
            <a:t>2</a:t>
          </a:r>
          <a:r>
            <a:rPr kumimoji="1" lang="ja-JP" altLang="en-US" sz="1300">
              <a:latin typeface="ＭＳ Ｐゴシック"/>
            </a:rPr>
            <a:t>倍近い差がある。扶助費については、子ども・子育て支援給付（施設型給付）等の単独事業の増で増加傾向が続いている。繰出金については、平成</a:t>
          </a:r>
          <a:r>
            <a:rPr kumimoji="1" lang="en-US" altLang="ja-JP" sz="1300">
              <a:latin typeface="ＭＳ Ｐゴシック"/>
            </a:rPr>
            <a:t>27</a:t>
          </a:r>
          <a:r>
            <a:rPr kumimoji="1" lang="ja-JP" altLang="en-US" sz="1300">
              <a:latin typeface="ＭＳ Ｐゴシック"/>
            </a:rPr>
            <a:t>年度から町民保養センター事業を新たに特別会計化したことから増加している。補助費等や扶助費では増加傾向が続く一方で、そのしわ寄せで普通建設事業費が抑えられており、類似団体平均と比較すると半分以下の水準に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3,184
353.56
4,556,024
4,431,174
78,710
3,159,123
4,418,204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122155</xdr:rowOff>
    </xdr:from>
    <xdr:to>
      <xdr:col>6</xdr:col>
      <xdr:colOff>511175</xdr:colOff>
      <xdr:row>37</xdr:row>
      <xdr:rowOff>6007</xdr:rowOff>
    </xdr:to>
    <xdr:cxnSp macro="">
      <xdr:nvCxnSpPr>
        <xdr:cNvPr id="60" name="直線コネクタ 59"/>
        <xdr:cNvCxnSpPr/>
      </xdr:nvCxnSpPr>
      <xdr:spPr>
        <a:xfrm flipV="1">
          <a:off x="3797300" y="6294355"/>
          <a:ext cx="8382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6007</xdr:rowOff>
    </xdr:from>
    <xdr:to>
      <xdr:col>5</xdr:col>
      <xdr:colOff>358775</xdr:colOff>
      <xdr:row>37</xdr:row>
      <xdr:rowOff>28353</xdr:rowOff>
    </xdr:to>
    <xdr:cxnSp macro="">
      <xdr:nvCxnSpPr>
        <xdr:cNvPr id="63" name="直線コネクタ 62"/>
        <xdr:cNvCxnSpPr/>
      </xdr:nvCxnSpPr>
      <xdr:spPr>
        <a:xfrm flipV="1">
          <a:off x="2908300" y="6349657"/>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21723</xdr:rowOff>
    </xdr:from>
    <xdr:to>
      <xdr:col>4</xdr:col>
      <xdr:colOff>155575</xdr:colOff>
      <xdr:row>37</xdr:row>
      <xdr:rowOff>28353</xdr:rowOff>
    </xdr:to>
    <xdr:cxnSp macro="">
      <xdr:nvCxnSpPr>
        <xdr:cNvPr id="66" name="直線コネクタ 65"/>
        <xdr:cNvCxnSpPr/>
      </xdr:nvCxnSpPr>
      <xdr:spPr>
        <a:xfrm>
          <a:off x="2019300" y="6365373"/>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17037</xdr:rowOff>
    </xdr:from>
    <xdr:to>
      <xdr:col>2</xdr:col>
      <xdr:colOff>638175</xdr:colOff>
      <xdr:row>37</xdr:row>
      <xdr:rowOff>21723</xdr:rowOff>
    </xdr:to>
    <xdr:cxnSp macro="">
      <xdr:nvCxnSpPr>
        <xdr:cNvPr id="69" name="直線コネクタ 68"/>
        <xdr:cNvCxnSpPr/>
      </xdr:nvCxnSpPr>
      <xdr:spPr>
        <a:xfrm>
          <a:off x="1130300" y="636068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71355</xdr:rowOff>
    </xdr:from>
    <xdr:to>
      <xdr:col>6</xdr:col>
      <xdr:colOff>561975</xdr:colOff>
      <xdr:row>37</xdr:row>
      <xdr:rowOff>1505</xdr:rowOff>
    </xdr:to>
    <xdr:sp macro="" textlink="">
      <xdr:nvSpPr>
        <xdr:cNvPr id="79" name="円/楕円 78"/>
        <xdr:cNvSpPr/>
      </xdr:nvSpPr>
      <xdr:spPr>
        <a:xfrm>
          <a:off x="4584700" y="62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94232</xdr:rowOff>
    </xdr:from>
    <xdr:ext cx="534377" cy="259045"/>
    <xdr:sp macro="" textlink="">
      <xdr:nvSpPr>
        <xdr:cNvPr id="80" name="議会費該当値テキスト"/>
        <xdr:cNvSpPr txBox="1"/>
      </xdr:nvSpPr>
      <xdr:spPr>
        <a:xfrm>
          <a:off x="4686300" y="609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126657</xdr:rowOff>
    </xdr:from>
    <xdr:to>
      <xdr:col>5</xdr:col>
      <xdr:colOff>409575</xdr:colOff>
      <xdr:row>37</xdr:row>
      <xdr:rowOff>56807</xdr:rowOff>
    </xdr:to>
    <xdr:sp macro="" textlink="">
      <xdr:nvSpPr>
        <xdr:cNvPr id="81" name="円/楕円 80"/>
        <xdr:cNvSpPr/>
      </xdr:nvSpPr>
      <xdr:spPr>
        <a:xfrm>
          <a:off x="3746500" y="62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73334</xdr:rowOff>
    </xdr:from>
    <xdr:ext cx="534377" cy="259045"/>
    <xdr:sp macro="" textlink="">
      <xdr:nvSpPr>
        <xdr:cNvPr id="82" name="テキスト ボックス 81"/>
        <xdr:cNvSpPr txBox="1"/>
      </xdr:nvSpPr>
      <xdr:spPr>
        <a:xfrm>
          <a:off x="3530111" y="60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149003</xdr:rowOff>
    </xdr:from>
    <xdr:to>
      <xdr:col>4</xdr:col>
      <xdr:colOff>206375</xdr:colOff>
      <xdr:row>37</xdr:row>
      <xdr:rowOff>79153</xdr:rowOff>
    </xdr:to>
    <xdr:sp macro="" textlink="">
      <xdr:nvSpPr>
        <xdr:cNvPr id="83" name="円/楕円 82"/>
        <xdr:cNvSpPr/>
      </xdr:nvSpPr>
      <xdr:spPr>
        <a:xfrm>
          <a:off x="2857500" y="63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95680</xdr:rowOff>
    </xdr:from>
    <xdr:ext cx="534377" cy="259045"/>
    <xdr:sp macro="" textlink="">
      <xdr:nvSpPr>
        <xdr:cNvPr id="84" name="テキスト ボックス 83"/>
        <xdr:cNvSpPr txBox="1"/>
      </xdr:nvSpPr>
      <xdr:spPr>
        <a:xfrm>
          <a:off x="2641111" y="60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142373</xdr:rowOff>
    </xdr:from>
    <xdr:to>
      <xdr:col>3</xdr:col>
      <xdr:colOff>3175</xdr:colOff>
      <xdr:row>37</xdr:row>
      <xdr:rowOff>72523</xdr:rowOff>
    </xdr:to>
    <xdr:sp macro="" textlink="">
      <xdr:nvSpPr>
        <xdr:cNvPr id="85" name="円/楕円 84"/>
        <xdr:cNvSpPr/>
      </xdr:nvSpPr>
      <xdr:spPr>
        <a:xfrm>
          <a:off x="1968500" y="63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89050</xdr:rowOff>
    </xdr:from>
    <xdr:ext cx="534377" cy="259045"/>
    <xdr:sp macro="" textlink="">
      <xdr:nvSpPr>
        <xdr:cNvPr id="86" name="テキスト ボックス 85"/>
        <xdr:cNvSpPr txBox="1"/>
      </xdr:nvSpPr>
      <xdr:spPr>
        <a:xfrm>
          <a:off x="1752111" y="60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137687</xdr:rowOff>
    </xdr:from>
    <xdr:to>
      <xdr:col>1</xdr:col>
      <xdr:colOff>485775</xdr:colOff>
      <xdr:row>37</xdr:row>
      <xdr:rowOff>67837</xdr:rowOff>
    </xdr:to>
    <xdr:sp macro="" textlink="">
      <xdr:nvSpPr>
        <xdr:cNvPr id="87" name="円/楕円 86"/>
        <xdr:cNvSpPr/>
      </xdr:nvSpPr>
      <xdr:spPr>
        <a:xfrm>
          <a:off x="1079500" y="63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84364</xdr:rowOff>
    </xdr:from>
    <xdr:ext cx="534377" cy="259045"/>
    <xdr:sp macro="" textlink="">
      <xdr:nvSpPr>
        <xdr:cNvPr id="88" name="テキスト ボックス 87"/>
        <xdr:cNvSpPr txBox="1"/>
      </xdr:nvSpPr>
      <xdr:spPr>
        <a:xfrm>
          <a:off x="863111" y="60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54421</xdr:rowOff>
    </xdr:from>
    <xdr:to>
      <xdr:col>6</xdr:col>
      <xdr:colOff>511175</xdr:colOff>
      <xdr:row>58</xdr:row>
      <xdr:rowOff>64202</xdr:rowOff>
    </xdr:to>
    <xdr:cxnSp macro="">
      <xdr:nvCxnSpPr>
        <xdr:cNvPr id="117" name="直線コネクタ 116"/>
        <xdr:cNvCxnSpPr/>
      </xdr:nvCxnSpPr>
      <xdr:spPr>
        <a:xfrm flipV="1">
          <a:off x="3797300" y="9998521"/>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64202</xdr:rowOff>
    </xdr:from>
    <xdr:to>
      <xdr:col>5</xdr:col>
      <xdr:colOff>358775</xdr:colOff>
      <xdr:row>58</xdr:row>
      <xdr:rowOff>72980</xdr:rowOff>
    </xdr:to>
    <xdr:cxnSp macro="">
      <xdr:nvCxnSpPr>
        <xdr:cNvPr id="120" name="直線コネクタ 119"/>
        <xdr:cNvCxnSpPr/>
      </xdr:nvCxnSpPr>
      <xdr:spPr>
        <a:xfrm flipV="1">
          <a:off x="2908300" y="10008302"/>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20928</xdr:rowOff>
    </xdr:from>
    <xdr:to>
      <xdr:col>4</xdr:col>
      <xdr:colOff>155575</xdr:colOff>
      <xdr:row>58</xdr:row>
      <xdr:rowOff>72980</xdr:rowOff>
    </xdr:to>
    <xdr:cxnSp macro="">
      <xdr:nvCxnSpPr>
        <xdr:cNvPr id="123" name="直線コネクタ 122"/>
        <xdr:cNvCxnSpPr/>
      </xdr:nvCxnSpPr>
      <xdr:spPr>
        <a:xfrm>
          <a:off x="2019300" y="9965028"/>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20928</xdr:rowOff>
    </xdr:from>
    <xdr:to>
      <xdr:col>2</xdr:col>
      <xdr:colOff>638175</xdr:colOff>
      <xdr:row>58</xdr:row>
      <xdr:rowOff>79814</xdr:rowOff>
    </xdr:to>
    <xdr:cxnSp macro="">
      <xdr:nvCxnSpPr>
        <xdr:cNvPr id="126" name="直線コネクタ 125"/>
        <xdr:cNvCxnSpPr/>
      </xdr:nvCxnSpPr>
      <xdr:spPr>
        <a:xfrm flipV="1">
          <a:off x="1130300" y="9965028"/>
          <a:ext cx="889000" cy="5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3621</xdr:rowOff>
    </xdr:from>
    <xdr:to>
      <xdr:col>6</xdr:col>
      <xdr:colOff>561975</xdr:colOff>
      <xdr:row>58</xdr:row>
      <xdr:rowOff>105221</xdr:rowOff>
    </xdr:to>
    <xdr:sp macro="" textlink="">
      <xdr:nvSpPr>
        <xdr:cNvPr id="136" name="円/楕円 135"/>
        <xdr:cNvSpPr/>
      </xdr:nvSpPr>
      <xdr:spPr>
        <a:xfrm>
          <a:off x="4584700" y="99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13402</xdr:rowOff>
    </xdr:from>
    <xdr:to>
      <xdr:col>5</xdr:col>
      <xdr:colOff>409575</xdr:colOff>
      <xdr:row>58</xdr:row>
      <xdr:rowOff>115002</xdr:rowOff>
    </xdr:to>
    <xdr:sp macro="" textlink="">
      <xdr:nvSpPr>
        <xdr:cNvPr id="138" name="円/楕円 137"/>
        <xdr:cNvSpPr/>
      </xdr:nvSpPr>
      <xdr:spPr>
        <a:xfrm>
          <a:off x="3746500" y="99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106129</xdr:rowOff>
    </xdr:from>
    <xdr:ext cx="599010" cy="259045"/>
    <xdr:sp macro="" textlink="">
      <xdr:nvSpPr>
        <xdr:cNvPr id="139" name="テキスト ボックス 138"/>
        <xdr:cNvSpPr txBox="1"/>
      </xdr:nvSpPr>
      <xdr:spPr>
        <a:xfrm>
          <a:off x="3497794" y="1005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22180</xdr:rowOff>
    </xdr:from>
    <xdr:to>
      <xdr:col>4</xdr:col>
      <xdr:colOff>206375</xdr:colOff>
      <xdr:row>58</xdr:row>
      <xdr:rowOff>123780</xdr:rowOff>
    </xdr:to>
    <xdr:sp macro="" textlink="">
      <xdr:nvSpPr>
        <xdr:cNvPr id="140" name="円/楕円 139"/>
        <xdr:cNvSpPr/>
      </xdr:nvSpPr>
      <xdr:spPr>
        <a:xfrm>
          <a:off x="2857500" y="99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114907</xdr:rowOff>
    </xdr:from>
    <xdr:ext cx="599010" cy="259045"/>
    <xdr:sp macro="" textlink="">
      <xdr:nvSpPr>
        <xdr:cNvPr id="141" name="テキスト ボックス 140"/>
        <xdr:cNvSpPr txBox="1"/>
      </xdr:nvSpPr>
      <xdr:spPr>
        <a:xfrm>
          <a:off x="2608794" y="1005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141578</xdr:rowOff>
    </xdr:from>
    <xdr:to>
      <xdr:col>3</xdr:col>
      <xdr:colOff>3175</xdr:colOff>
      <xdr:row>58</xdr:row>
      <xdr:rowOff>71728</xdr:rowOff>
    </xdr:to>
    <xdr:sp macro="" textlink="">
      <xdr:nvSpPr>
        <xdr:cNvPr id="142" name="円/楕円 141"/>
        <xdr:cNvSpPr/>
      </xdr:nvSpPr>
      <xdr:spPr>
        <a:xfrm>
          <a:off x="1968500" y="99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88255</xdr:rowOff>
    </xdr:from>
    <xdr:ext cx="599010" cy="259045"/>
    <xdr:sp macro="" textlink="">
      <xdr:nvSpPr>
        <xdr:cNvPr id="143" name="テキスト ボックス 142"/>
        <xdr:cNvSpPr txBox="1"/>
      </xdr:nvSpPr>
      <xdr:spPr>
        <a:xfrm>
          <a:off x="1719794" y="96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29014</xdr:rowOff>
    </xdr:from>
    <xdr:to>
      <xdr:col>1</xdr:col>
      <xdr:colOff>485775</xdr:colOff>
      <xdr:row>58</xdr:row>
      <xdr:rowOff>130614</xdr:rowOff>
    </xdr:to>
    <xdr:sp macro="" textlink="">
      <xdr:nvSpPr>
        <xdr:cNvPr id="144" name="円/楕円 143"/>
        <xdr:cNvSpPr/>
      </xdr:nvSpPr>
      <xdr:spPr>
        <a:xfrm>
          <a:off x="1079500" y="99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121741</xdr:rowOff>
    </xdr:from>
    <xdr:ext cx="599010" cy="259045"/>
    <xdr:sp macro="" textlink="">
      <xdr:nvSpPr>
        <xdr:cNvPr id="145" name="テキスト ボックス 144"/>
        <xdr:cNvSpPr txBox="1"/>
      </xdr:nvSpPr>
      <xdr:spPr>
        <a:xfrm>
          <a:off x="830794" y="1006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140388</xdr:rowOff>
    </xdr:from>
    <xdr:to>
      <xdr:col>6</xdr:col>
      <xdr:colOff>511175</xdr:colOff>
      <xdr:row>75</xdr:row>
      <xdr:rowOff>154299</xdr:rowOff>
    </xdr:to>
    <xdr:cxnSp macro="">
      <xdr:nvCxnSpPr>
        <xdr:cNvPr id="172" name="直線コネクタ 171"/>
        <xdr:cNvCxnSpPr/>
      </xdr:nvCxnSpPr>
      <xdr:spPr>
        <a:xfrm>
          <a:off x="3797300" y="12999138"/>
          <a:ext cx="8382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140388</xdr:rowOff>
    </xdr:from>
    <xdr:to>
      <xdr:col>5</xdr:col>
      <xdr:colOff>358775</xdr:colOff>
      <xdr:row>76</xdr:row>
      <xdr:rowOff>56544</xdr:rowOff>
    </xdr:to>
    <xdr:cxnSp macro="">
      <xdr:nvCxnSpPr>
        <xdr:cNvPr id="175" name="直線コネクタ 174"/>
        <xdr:cNvCxnSpPr/>
      </xdr:nvCxnSpPr>
      <xdr:spPr>
        <a:xfrm flipV="1">
          <a:off x="2908300" y="12999138"/>
          <a:ext cx="889000" cy="8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56544</xdr:rowOff>
    </xdr:from>
    <xdr:to>
      <xdr:col>4</xdr:col>
      <xdr:colOff>155575</xdr:colOff>
      <xdr:row>76</xdr:row>
      <xdr:rowOff>96856</xdr:rowOff>
    </xdr:to>
    <xdr:cxnSp macro="">
      <xdr:nvCxnSpPr>
        <xdr:cNvPr id="178" name="直線コネクタ 177"/>
        <xdr:cNvCxnSpPr/>
      </xdr:nvCxnSpPr>
      <xdr:spPr>
        <a:xfrm flipV="1">
          <a:off x="2019300" y="13086744"/>
          <a:ext cx="889000" cy="4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83662</xdr:rowOff>
    </xdr:from>
    <xdr:to>
      <xdr:col>2</xdr:col>
      <xdr:colOff>638175</xdr:colOff>
      <xdr:row>76</xdr:row>
      <xdr:rowOff>96856</xdr:rowOff>
    </xdr:to>
    <xdr:cxnSp macro="">
      <xdr:nvCxnSpPr>
        <xdr:cNvPr id="181" name="直線コネクタ 180"/>
        <xdr:cNvCxnSpPr/>
      </xdr:nvCxnSpPr>
      <xdr:spPr>
        <a:xfrm>
          <a:off x="1130300" y="13113862"/>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103498</xdr:rowOff>
    </xdr:from>
    <xdr:to>
      <xdr:col>6</xdr:col>
      <xdr:colOff>561975</xdr:colOff>
      <xdr:row>76</xdr:row>
      <xdr:rowOff>33648</xdr:rowOff>
    </xdr:to>
    <xdr:sp macro="" textlink="">
      <xdr:nvSpPr>
        <xdr:cNvPr id="191" name="円/楕円 190"/>
        <xdr:cNvSpPr/>
      </xdr:nvSpPr>
      <xdr:spPr>
        <a:xfrm>
          <a:off x="4584700" y="129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126375</xdr:rowOff>
    </xdr:from>
    <xdr:ext cx="599010" cy="259045"/>
    <xdr:sp macro="" textlink="">
      <xdr:nvSpPr>
        <xdr:cNvPr id="192" name="民生費該当値テキスト"/>
        <xdr:cNvSpPr txBox="1"/>
      </xdr:nvSpPr>
      <xdr:spPr>
        <a:xfrm>
          <a:off x="4686300" y="128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218,614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89588</xdr:rowOff>
    </xdr:from>
    <xdr:to>
      <xdr:col>5</xdr:col>
      <xdr:colOff>409575</xdr:colOff>
      <xdr:row>76</xdr:row>
      <xdr:rowOff>19738</xdr:rowOff>
    </xdr:to>
    <xdr:sp macro="" textlink="">
      <xdr:nvSpPr>
        <xdr:cNvPr id="193" name="円/楕円 192"/>
        <xdr:cNvSpPr/>
      </xdr:nvSpPr>
      <xdr:spPr>
        <a:xfrm>
          <a:off x="3746500" y="129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36265</xdr:rowOff>
    </xdr:from>
    <xdr:ext cx="599010" cy="259045"/>
    <xdr:sp macro="" textlink="">
      <xdr:nvSpPr>
        <xdr:cNvPr id="194" name="テキスト ボックス 193"/>
        <xdr:cNvSpPr txBox="1"/>
      </xdr:nvSpPr>
      <xdr:spPr>
        <a:xfrm>
          <a:off x="3497794" y="127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224,699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5744</xdr:rowOff>
    </xdr:from>
    <xdr:to>
      <xdr:col>4</xdr:col>
      <xdr:colOff>206375</xdr:colOff>
      <xdr:row>76</xdr:row>
      <xdr:rowOff>107344</xdr:rowOff>
    </xdr:to>
    <xdr:sp macro="" textlink="">
      <xdr:nvSpPr>
        <xdr:cNvPr id="195" name="円/楕円 194"/>
        <xdr:cNvSpPr/>
      </xdr:nvSpPr>
      <xdr:spPr>
        <a:xfrm>
          <a:off x="2857500" y="130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98471</xdr:rowOff>
    </xdr:from>
    <xdr:ext cx="599010" cy="259045"/>
    <xdr:sp macro="" textlink="">
      <xdr:nvSpPr>
        <xdr:cNvPr id="196" name="テキスト ボックス 195"/>
        <xdr:cNvSpPr txBox="1"/>
      </xdr:nvSpPr>
      <xdr:spPr>
        <a:xfrm>
          <a:off x="2608794" y="131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46056</xdr:rowOff>
    </xdr:from>
    <xdr:to>
      <xdr:col>3</xdr:col>
      <xdr:colOff>3175</xdr:colOff>
      <xdr:row>76</xdr:row>
      <xdr:rowOff>147656</xdr:rowOff>
    </xdr:to>
    <xdr:sp macro="" textlink="">
      <xdr:nvSpPr>
        <xdr:cNvPr id="197" name="円/楕円 196"/>
        <xdr:cNvSpPr/>
      </xdr:nvSpPr>
      <xdr:spPr>
        <a:xfrm>
          <a:off x="1968500" y="130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138783</xdr:rowOff>
    </xdr:from>
    <xdr:ext cx="599010" cy="259045"/>
    <xdr:sp macro="" textlink="">
      <xdr:nvSpPr>
        <xdr:cNvPr id="198" name="テキスト ボックス 197"/>
        <xdr:cNvSpPr txBox="1"/>
      </xdr:nvSpPr>
      <xdr:spPr>
        <a:xfrm>
          <a:off x="1719794" y="1316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168,742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32862</xdr:rowOff>
    </xdr:from>
    <xdr:to>
      <xdr:col>1</xdr:col>
      <xdr:colOff>485775</xdr:colOff>
      <xdr:row>76</xdr:row>
      <xdr:rowOff>134462</xdr:rowOff>
    </xdr:to>
    <xdr:sp macro="" textlink="">
      <xdr:nvSpPr>
        <xdr:cNvPr id="199" name="円/楕円 198"/>
        <xdr:cNvSpPr/>
      </xdr:nvSpPr>
      <xdr:spPr>
        <a:xfrm>
          <a:off x="1079500" y="130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125589</xdr:rowOff>
    </xdr:from>
    <xdr:ext cx="599010" cy="259045"/>
    <xdr:sp macro="" textlink="">
      <xdr:nvSpPr>
        <xdr:cNvPr id="200" name="テキスト ボックス 199"/>
        <xdr:cNvSpPr txBox="1"/>
      </xdr:nvSpPr>
      <xdr:spPr>
        <a:xfrm>
          <a:off x="830794" y="1315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86402</xdr:rowOff>
    </xdr:from>
    <xdr:to>
      <xdr:col>6</xdr:col>
      <xdr:colOff>511175</xdr:colOff>
      <xdr:row>94</xdr:row>
      <xdr:rowOff>91683</xdr:rowOff>
    </xdr:to>
    <xdr:cxnSp macro="">
      <xdr:nvCxnSpPr>
        <xdr:cNvPr id="229" name="直線コネクタ 228"/>
        <xdr:cNvCxnSpPr/>
      </xdr:nvCxnSpPr>
      <xdr:spPr>
        <a:xfrm flipV="1">
          <a:off x="3797300" y="16202702"/>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79369</xdr:rowOff>
    </xdr:from>
    <xdr:to>
      <xdr:col>5</xdr:col>
      <xdr:colOff>358775</xdr:colOff>
      <xdr:row>94</xdr:row>
      <xdr:rowOff>91683</xdr:rowOff>
    </xdr:to>
    <xdr:cxnSp macro="">
      <xdr:nvCxnSpPr>
        <xdr:cNvPr id="232" name="直線コネクタ 231"/>
        <xdr:cNvCxnSpPr/>
      </xdr:nvCxnSpPr>
      <xdr:spPr>
        <a:xfrm>
          <a:off x="2908300" y="16195669"/>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79369</xdr:rowOff>
    </xdr:from>
    <xdr:to>
      <xdr:col>4</xdr:col>
      <xdr:colOff>155575</xdr:colOff>
      <xdr:row>95</xdr:row>
      <xdr:rowOff>79612</xdr:rowOff>
    </xdr:to>
    <xdr:cxnSp macro="">
      <xdr:nvCxnSpPr>
        <xdr:cNvPr id="235" name="直線コネクタ 234"/>
        <xdr:cNvCxnSpPr/>
      </xdr:nvCxnSpPr>
      <xdr:spPr>
        <a:xfrm flipV="1">
          <a:off x="2019300" y="16195669"/>
          <a:ext cx="889000" cy="17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88371</xdr:rowOff>
    </xdr:from>
    <xdr:to>
      <xdr:col>2</xdr:col>
      <xdr:colOff>638175</xdr:colOff>
      <xdr:row>95</xdr:row>
      <xdr:rowOff>79612</xdr:rowOff>
    </xdr:to>
    <xdr:cxnSp macro="">
      <xdr:nvCxnSpPr>
        <xdr:cNvPr id="238" name="直線コネクタ 237"/>
        <xdr:cNvCxnSpPr/>
      </xdr:nvCxnSpPr>
      <xdr:spPr>
        <a:xfrm>
          <a:off x="1130300" y="16204671"/>
          <a:ext cx="889000" cy="1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35602</xdr:rowOff>
    </xdr:from>
    <xdr:to>
      <xdr:col>6</xdr:col>
      <xdr:colOff>561975</xdr:colOff>
      <xdr:row>94</xdr:row>
      <xdr:rowOff>137202</xdr:rowOff>
    </xdr:to>
    <xdr:sp macro="" textlink="">
      <xdr:nvSpPr>
        <xdr:cNvPr id="248" name="円/楕円 247"/>
        <xdr:cNvSpPr/>
      </xdr:nvSpPr>
      <xdr:spPr>
        <a:xfrm>
          <a:off x="4584700" y="161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58479</xdr:rowOff>
    </xdr:from>
    <xdr:ext cx="599010" cy="259045"/>
    <xdr:sp macro="" textlink="">
      <xdr:nvSpPr>
        <xdr:cNvPr id="249" name="衛生費該当値テキスト"/>
        <xdr:cNvSpPr txBox="1"/>
      </xdr:nvSpPr>
      <xdr:spPr>
        <a:xfrm>
          <a:off x="4686300" y="1600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40883</xdr:rowOff>
    </xdr:from>
    <xdr:to>
      <xdr:col>5</xdr:col>
      <xdr:colOff>409575</xdr:colOff>
      <xdr:row>94</xdr:row>
      <xdr:rowOff>142483</xdr:rowOff>
    </xdr:to>
    <xdr:sp macro="" textlink="">
      <xdr:nvSpPr>
        <xdr:cNvPr id="250" name="円/楕円 249"/>
        <xdr:cNvSpPr/>
      </xdr:nvSpPr>
      <xdr:spPr>
        <a:xfrm>
          <a:off x="3746500" y="161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159010</xdr:rowOff>
    </xdr:from>
    <xdr:ext cx="599010" cy="259045"/>
    <xdr:sp macro="" textlink="">
      <xdr:nvSpPr>
        <xdr:cNvPr id="251" name="テキスト ボックス 250"/>
        <xdr:cNvSpPr txBox="1"/>
      </xdr:nvSpPr>
      <xdr:spPr>
        <a:xfrm>
          <a:off x="3497794" y="1593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212,603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28569</xdr:rowOff>
    </xdr:from>
    <xdr:to>
      <xdr:col>4</xdr:col>
      <xdr:colOff>206375</xdr:colOff>
      <xdr:row>94</xdr:row>
      <xdr:rowOff>130169</xdr:rowOff>
    </xdr:to>
    <xdr:sp macro="" textlink="">
      <xdr:nvSpPr>
        <xdr:cNvPr id="252" name="円/楕円 251"/>
        <xdr:cNvSpPr/>
      </xdr:nvSpPr>
      <xdr:spPr>
        <a:xfrm>
          <a:off x="2857500" y="161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146696</xdr:rowOff>
    </xdr:from>
    <xdr:ext cx="599010" cy="259045"/>
    <xdr:sp macro="" textlink="">
      <xdr:nvSpPr>
        <xdr:cNvPr id="253" name="テキスト ボックス 252"/>
        <xdr:cNvSpPr txBox="1"/>
      </xdr:nvSpPr>
      <xdr:spPr>
        <a:xfrm>
          <a:off x="2608794" y="1592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28812</xdr:rowOff>
    </xdr:from>
    <xdr:to>
      <xdr:col>3</xdr:col>
      <xdr:colOff>3175</xdr:colOff>
      <xdr:row>95</xdr:row>
      <xdr:rowOff>130412</xdr:rowOff>
    </xdr:to>
    <xdr:sp macro="" textlink="">
      <xdr:nvSpPr>
        <xdr:cNvPr id="254" name="円/楕円 253"/>
        <xdr:cNvSpPr/>
      </xdr:nvSpPr>
      <xdr:spPr>
        <a:xfrm>
          <a:off x="1968500" y="163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146939</xdr:rowOff>
    </xdr:from>
    <xdr:ext cx="599010" cy="259045"/>
    <xdr:sp macro="" textlink="">
      <xdr:nvSpPr>
        <xdr:cNvPr id="255" name="テキスト ボックス 254"/>
        <xdr:cNvSpPr txBox="1"/>
      </xdr:nvSpPr>
      <xdr:spPr>
        <a:xfrm>
          <a:off x="1719794" y="1609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170,771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37571</xdr:rowOff>
    </xdr:from>
    <xdr:to>
      <xdr:col>1</xdr:col>
      <xdr:colOff>485775</xdr:colOff>
      <xdr:row>94</xdr:row>
      <xdr:rowOff>139171</xdr:rowOff>
    </xdr:to>
    <xdr:sp macro="" textlink="">
      <xdr:nvSpPr>
        <xdr:cNvPr id="256" name="円/楕円 255"/>
        <xdr:cNvSpPr/>
      </xdr:nvSpPr>
      <xdr:spPr>
        <a:xfrm>
          <a:off x="1079500" y="161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155698</xdr:rowOff>
    </xdr:from>
    <xdr:ext cx="599010" cy="259045"/>
    <xdr:sp macro="" textlink="">
      <xdr:nvSpPr>
        <xdr:cNvPr id="257" name="テキスト ボックス 256"/>
        <xdr:cNvSpPr txBox="1"/>
      </xdr:nvSpPr>
      <xdr:spPr>
        <a:xfrm>
          <a:off x="830794" y="1592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36284</xdr:rowOff>
    </xdr:from>
    <xdr:to>
      <xdr:col>15</xdr:col>
      <xdr:colOff>180975</xdr:colOff>
      <xdr:row>39</xdr:row>
      <xdr:rowOff>38329</xdr:rowOff>
    </xdr:to>
    <xdr:cxnSp macro="">
      <xdr:nvCxnSpPr>
        <xdr:cNvPr id="286" name="直線コネクタ 285"/>
        <xdr:cNvCxnSpPr/>
      </xdr:nvCxnSpPr>
      <xdr:spPr>
        <a:xfrm>
          <a:off x="9639300" y="6722834"/>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36284</xdr:rowOff>
    </xdr:from>
    <xdr:to>
      <xdr:col>14</xdr:col>
      <xdr:colOff>28575</xdr:colOff>
      <xdr:row>39</xdr:row>
      <xdr:rowOff>36475</xdr:rowOff>
    </xdr:to>
    <xdr:cxnSp macro="">
      <xdr:nvCxnSpPr>
        <xdr:cNvPr id="289" name="直線コネクタ 288"/>
        <xdr:cNvCxnSpPr/>
      </xdr:nvCxnSpPr>
      <xdr:spPr>
        <a:xfrm flipV="1">
          <a:off x="8750300" y="672283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157811</xdr:rowOff>
    </xdr:from>
    <xdr:to>
      <xdr:col>12</xdr:col>
      <xdr:colOff>511175</xdr:colOff>
      <xdr:row>39</xdr:row>
      <xdr:rowOff>36475</xdr:rowOff>
    </xdr:to>
    <xdr:cxnSp macro="">
      <xdr:nvCxnSpPr>
        <xdr:cNvPr id="292" name="直線コネクタ 291"/>
        <xdr:cNvCxnSpPr/>
      </xdr:nvCxnSpPr>
      <xdr:spPr>
        <a:xfrm>
          <a:off x="7861300" y="6672911"/>
          <a:ext cx="889000" cy="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157811</xdr:rowOff>
    </xdr:from>
    <xdr:to>
      <xdr:col>11</xdr:col>
      <xdr:colOff>307975</xdr:colOff>
      <xdr:row>39</xdr:row>
      <xdr:rowOff>18338</xdr:rowOff>
    </xdr:to>
    <xdr:cxnSp macro="">
      <xdr:nvCxnSpPr>
        <xdr:cNvPr id="295" name="直線コネクタ 294"/>
        <xdr:cNvCxnSpPr/>
      </xdr:nvCxnSpPr>
      <xdr:spPr>
        <a:xfrm flipV="1">
          <a:off x="6972300" y="6672911"/>
          <a:ext cx="889000" cy="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158979</xdr:rowOff>
    </xdr:from>
    <xdr:to>
      <xdr:col>15</xdr:col>
      <xdr:colOff>231775</xdr:colOff>
      <xdr:row>39</xdr:row>
      <xdr:rowOff>89129</xdr:rowOff>
    </xdr:to>
    <xdr:sp macro="" textlink="">
      <xdr:nvSpPr>
        <xdr:cNvPr id="305" name="円/楕円 304"/>
        <xdr:cNvSpPr/>
      </xdr:nvSpPr>
      <xdr:spPr>
        <a:xfrm>
          <a:off x="10426700" y="66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6" name="労働費該当値テキスト"/>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156934</xdr:rowOff>
    </xdr:from>
    <xdr:to>
      <xdr:col>14</xdr:col>
      <xdr:colOff>79375</xdr:colOff>
      <xdr:row>39</xdr:row>
      <xdr:rowOff>87084</xdr:rowOff>
    </xdr:to>
    <xdr:sp macro="" textlink="">
      <xdr:nvSpPr>
        <xdr:cNvPr id="307" name="円/楕円 306"/>
        <xdr:cNvSpPr/>
      </xdr:nvSpPr>
      <xdr:spPr>
        <a:xfrm>
          <a:off x="9588500" y="66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78211</xdr:rowOff>
    </xdr:from>
    <xdr:ext cx="378565" cy="259045"/>
    <xdr:sp macro="" textlink="">
      <xdr:nvSpPr>
        <xdr:cNvPr id="308" name="テキスト ボックス 307"/>
        <xdr:cNvSpPr txBox="1"/>
      </xdr:nvSpPr>
      <xdr:spPr>
        <a:xfrm>
          <a:off x="9450017" y="676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157125</xdr:rowOff>
    </xdr:from>
    <xdr:to>
      <xdr:col>12</xdr:col>
      <xdr:colOff>561975</xdr:colOff>
      <xdr:row>39</xdr:row>
      <xdr:rowOff>87275</xdr:rowOff>
    </xdr:to>
    <xdr:sp macro="" textlink="">
      <xdr:nvSpPr>
        <xdr:cNvPr id="309" name="円/楕円 308"/>
        <xdr:cNvSpPr/>
      </xdr:nvSpPr>
      <xdr:spPr>
        <a:xfrm>
          <a:off x="8699500" y="66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78402</xdr:rowOff>
    </xdr:from>
    <xdr:ext cx="378565" cy="259045"/>
    <xdr:sp macro="" textlink="">
      <xdr:nvSpPr>
        <xdr:cNvPr id="310" name="テキスト ボックス 309"/>
        <xdr:cNvSpPr txBox="1"/>
      </xdr:nvSpPr>
      <xdr:spPr>
        <a:xfrm>
          <a:off x="8561017" y="6764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107011</xdr:rowOff>
    </xdr:from>
    <xdr:to>
      <xdr:col>11</xdr:col>
      <xdr:colOff>358775</xdr:colOff>
      <xdr:row>39</xdr:row>
      <xdr:rowOff>37161</xdr:rowOff>
    </xdr:to>
    <xdr:sp macro="" textlink="">
      <xdr:nvSpPr>
        <xdr:cNvPr id="311" name="円/楕円 310"/>
        <xdr:cNvSpPr/>
      </xdr:nvSpPr>
      <xdr:spPr>
        <a:xfrm>
          <a:off x="7810500" y="66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53687</xdr:rowOff>
    </xdr:from>
    <xdr:ext cx="469744" cy="259045"/>
    <xdr:sp macro="" textlink="">
      <xdr:nvSpPr>
        <xdr:cNvPr id="312" name="テキスト ボックス 311"/>
        <xdr:cNvSpPr txBox="1"/>
      </xdr:nvSpPr>
      <xdr:spPr>
        <a:xfrm>
          <a:off x="7626427" y="6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138988</xdr:rowOff>
    </xdr:from>
    <xdr:to>
      <xdr:col>10</xdr:col>
      <xdr:colOff>155575</xdr:colOff>
      <xdr:row>39</xdr:row>
      <xdr:rowOff>69138</xdr:rowOff>
    </xdr:to>
    <xdr:sp macro="" textlink="">
      <xdr:nvSpPr>
        <xdr:cNvPr id="313" name="円/楕円 312"/>
        <xdr:cNvSpPr/>
      </xdr:nvSpPr>
      <xdr:spPr>
        <a:xfrm>
          <a:off x="6921500" y="66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60265</xdr:rowOff>
    </xdr:from>
    <xdr:ext cx="469744" cy="259045"/>
    <xdr:sp macro="" textlink="">
      <xdr:nvSpPr>
        <xdr:cNvPr id="314" name="テキスト ボックス 313"/>
        <xdr:cNvSpPr txBox="1"/>
      </xdr:nvSpPr>
      <xdr:spPr>
        <a:xfrm>
          <a:off x="6737427" y="6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163464</xdr:rowOff>
    </xdr:from>
    <xdr:to>
      <xdr:col>15</xdr:col>
      <xdr:colOff>180975</xdr:colOff>
      <xdr:row>58</xdr:row>
      <xdr:rowOff>164790</xdr:rowOff>
    </xdr:to>
    <xdr:cxnSp macro="">
      <xdr:nvCxnSpPr>
        <xdr:cNvPr id="343" name="直線コネクタ 342"/>
        <xdr:cNvCxnSpPr/>
      </xdr:nvCxnSpPr>
      <xdr:spPr>
        <a:xfrm flipV="1">
          <a:off x="9639300" y="10107564"/>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158041</xdr:rowOff>
    </xdr:from>
    <xdr:to>
      <xdr:col>14</xdr:col>
      <xdr:colOff>28575</xdr:colOff>
      <xdr:row>58</xdr:row>
      <xdr:rowOff>164790</xdr:rowOff>
    </xdr:to>
    <xdr:cxnSp macro="">
      <xdr:nvCxnSpPr>
        <xdr:cNvPr id="346" name="直線コネクタ 345"/>
        <xdr:cNvCxnSpPr/>
      </xdr:nvCxnSpPr>
      <xdr:spPr>
        <a:xfrm>
          <a:off x="8750300" y="10102141"/>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158041</xdr:rowOff>
    </xdr:from>
    <xdr:to>
      <xdr:col>12</xdr:col>
      <xdr:colOff>511175</xdr:colOff>
      <xdr:row>58</xdr:row>
      <xdr:rowOff>165925</xdr:rowOff>
    </xdr:to>
    <xdr:cxnSp macro="">
      <xdr:nvCxnSpPr>
        <xdr:cNvPr id="349" name="直線コネクタ 348"/>
        <xdr:cNvCxnSpPr/>
      </xdr:nvCxnSpPr>
      <xdr:spPr>
        <a:xfrm flipV="1">
          <a:off x="7861300" y="10102141"/>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165925</xdr:rowOff>
    </xdr:from>
    <xdr:to>
      <xdr:col>11</xdr:col>
      <xdr:colOff>307975</xdr:colOff>
      <xdr:row>58</xdr:row>
      <xdr:rowOff>170887</xdr:rowOff>
    </xdr:to>
    <xdr:cxnSp macro="">
      <xdr:nvCxnSpPr>
        <xdr:cNvPr id="352" name="直線コネクタ 351"/>
        <xdr:cNvCxnSpPr/>
      </xdr:nvCxnSpPr>
      <xdr:spPr>
        <a:xfrm flipV="1">
          <a:off x="6972300" y="10110025"/>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112664</xdr:rowOff>
    </xdr:from>
    <xdr:to>
      <xdr:col>15</xdr:col>
      <xdr:colOff>231775</xdr:colOff>
      <xdr:row>59</xdr:row>
      <xdr:rowOff>42814</xdr:rowOff>
    </xdr:to>
    <xdr:sp macro="" textlink="">
      <xdr:nvSpPr>
        <xdr:cNvPr id="362" name="円/楕円 361"/>
        <xdr:cNvSpPr/>
      </xdr:nvSpPr>
      <xdr:spPr>
        <a:xfrm>
          <a:off x="10426700" y="100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99010" cy="259045"/>
    <xdr:sp macro="" textlink="">
      <xdr:nvSpPr>
        <xdr:cNvPr id="363" name="農林水産業費該当値テキスト"/>
        <xdr:cNvSpPr txBox="1"/>
      </xdr:nvSpPr>
      <xdr:spPr>
        <a:xfrm>
          <a:off x="10528300" y="1002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113990</xdr:rowOff>
    </xdr:from>
    <xdr:to>
      <xdr:col>14</xdr:col>
      <xdr:colOff>79375</xdr:colOff>
      <xdr:row>59</xdr:row>
      <xdr:rowOff>44140</xdr:rowOff>
    </xdr:to>
    <xdr:sp macro="" textlink="">
      <xdr:nvSpPr>
        <xdr:cNvPr id="364" name="円/楕円 363"/>
        <xdr:cNvSpPr/>
      </xdr:nvSpPr>
      <xdr:spPr>
        <a:xfrm>
          <a:off x="9588500" y="100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35267</xdr:rowOff>
    </xdr:from>
    <xdr:ext cx="599010" cy="259045"/>
    <xdr:sp macro="" textlink="">
      <xdr:nvSpPr>
        <xdr:cNvPr id="365" name="テキスト ボックス 364"/>
        <xdr:cNvSpPr txBox="1"/>
      </xdr:nvSpPr>
      <xdr:spPr>
        <a:xfrm>
          <a:off x="9339794" y="10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107241</xdr:rowOff>
    </xdr:from>
    <xdr:to>
      <xdr:col>12</xdr:col>
      <xdr:colOff>561975</xdr:colOff>
      <xdr:row>59</xdr:row>
      <xdr:rowOff>37391</xdr:rowOff>
    </xdr:to>
    <xdr:sp macro="" textlink="">
      <xdr:nvSpPr>
        <xdr:cNvPr id="366" name="円/楕円 365"/>
        <xdr:cNvSpPr/>
      </xdr:nvSpPr>
      <xdr:spPr>
        <a:xfrm>
          <a:off x="8699500" y="100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28518</xdr:rowOff>
    </xdr:from>
    <xdr:ext cx="599010" cy="259045"/>
    <xdr:sp macro="" textlink="">
      <xdr:nvSpPr>
        <xdr:cNvPr id="367" name="テキスト ボックス 366"/>
        <xdr:cNvSpPr txBox="1"/>
      </xdr:nvSpPr>
      <xdr:spPr>
        <a:xfrm>
          <a:off x="8450794" y="1014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115125</xdr:rowOff>
    </xdr:from>
    <xdr:to>
      <xdr:col>11</xdr:col>
      <xdr:colOff>358775</xdr:colOff>
      <xdr:row>59</xdr:row>
      <xdr:rowOff>45275</xdr:rowOff>
    </xdr:to>
    <xdr:sp macro="" textlink="">
      <xdr:nvSpPr>
        <xdr:cNvPr id="368" name="円/楕円 367"/>
        <xdr:cNvSpPr/>
      </xdr:nvSpPr>
      <xdr:spPr>
        <a:xfrm>
          <a:off x="7810500" y="100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36402</xdr:rowOff>
    </xdr:from>
    <xdr:ext cx="599010" cy="259045"/>
    <xdr:sp macro="" textlink="">
      <xdr:nvSpPr>
        <xdr:cNvPr id="369" name="テキスト ボックス 368"/>
        <xdr:cNvSpPr txBox="1"/>
      </xdr:nvSpPr>
      <xdr:spPr>
        <a:xfrm>
          <a:off x="7561794" y="1015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120087</xdr:rowOff>
    </xdr:from>
    <xdr:to>
      <xdr:col>10</xdr:col>
      <xdr:colOff>155575</xdr:colOff>
      <xdr:row>59</xdr:row>
      <xdr:rowOff>50237</xdr:rowOff>
    </xdr:to>
    <xdr:sp macro="" textlink="">
      <xdr:nvSpPr>
        <xdr:cNvPr id="370" name="円/楕円 369"/>
        <xdr:cNvSpPr/>
      </xdr:nvSpPr>
      <xdr:spPr>
        <a:xfrm>
          <a:off x="6921500" y="100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41364</xdr:rowOff>
    </xdr:from>
    <xdr:ext cx="599010" cy="259045"/>
    <xdr:sp macro="" textlink="">
      <xdr:nvSpPr>
        <xdr:cNvPr id="371" name="テキスト ボックス 370"/>
        <xdr:cNvSpPr txBox="1"/>
      </xdr:nvSpPr>
      <xdr:spPr>
        <a:xfrm>
          <a:off x="6672794" y="101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66216</xdr:rowOff>
    </xdr:from>
    <xdr:to>
      <xdr:col>15</xdr:col>
      <xdr:colOff>180975</xdr:colOff>
      <xdr:row>77</xdr:row>
      <xdr:rowOff>94814</xdr:rowOff>
    </xdr:to>
    <xdr:cxnSp macro="">
      <xdr:nvCxnSpPr>
        <xdr:cNvPr id="400" name="直線コネクタ 399"/>
        <xdr:cNvCxnSpPr/>
      </xdr:nvCxnSpPr>
      <xdr:spPr>
        <a:xfrm>
          <a:off x="9639300" y="13267866"/>
          <a:ext cx="8382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129702</xdr:rowOff>
    </xdr:from>
    <xdr:to>
      <xdr:col>14</xdr:col>
      <xdr:colOff>28575</xdr:colOff>
      <xdr:row>77</xdr:row>
      <xdr:rowOff>66216</xdr:rowOff>
    </xdr:to>
    <xdr:cxnSp macro="">
      <xdr:nvCxnSpPr>
        <xdr:cNvPr id="403" name="直線コネクタ 402"/>
        <xdr:cNvCxnSpPr/>
      </xdr:nvCxnSpPr>
      <xdr:spPr>
        <a:xfrm>
          <a:off x="8750300" y="13159902"/>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129702</xdr:rowOff>
    </xdr:from>
    <xdr:to>
      <xdr:col>12</xdr:col>
      <xdr:colOff>511175</xdr:colOff>
      <xdr:row>77</xdr:row>
      <xdr:rowOff>41768</xdr:rowOff>
    </xdr:to>
    <xdr:cxnSp macro="">
      <xdr:nvCxnSpPr>
        <xdr:cNvPr id="406" name="直線コネクタ 405"/>
        <xdr:cNvCxnSpPr/>
      </xdr:nvCxnSpPr>
      <xdr:spPr>
        <a:xfrm flipV="1">
          <a:off x="7861300" y="13159902"/>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41768</xdr:rowOff>
    </xdr:from>
    <xdr:to>
      <xdr:col>11</xdr:col>
      <xdr:colOff>307975</xdr:colOff>
      <xdr:row>77</xdr:row>
      <xdr:rowOff>151073</xdr:rowOff>
    </xdr:to>
    <xdr:cxnSp macro="">
      <xdr:nvCxnSpPr>
        <xdr:cNvPr id="409" name="直線コネクタ 408"/>
        <xdr:cNvCxnSpPr/>
      </xdr:nvCxnSpPr>
      <xdr:spPr>
        <a:xfrm flipV="1">
          <a:off x="6972300" y="13243418"/>
          <a:ext cx="889000" cy="10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44014</xdr:rowOff>
    </xdr:from>
    <xdr:to>
      <xdr:col>15</xdr:col>
      <xdr:colOff>231775</xdr:colOff>
      <xdr:row>77</xdr:row>
      <xdr:rowOff>145614</xdr:rowOff>
    </xdr:to>
    <xdr:sp macro="" textlink="">
      <xdr:nvSpPr>
        <xdr:cNvPr id="419" name="円/楕円 418"/>
        <xdr:cNvSpPr/>
      </xdr:nvSpPr>
      <xdr:spPr>
        <a:xfrm>
          <a:off x="10426700" y="13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66891</xdr:rowOff>
    </xdr:from>
    <xdr:ext cx="534377" cy="259045"/>
    <xdr:sp macro="" textlink="">
      <xdr:nvSpPr>
        <xdr:cNvPr id="420" name="商工費該当値テキスト"/>
        <xdr:cNvSpPr txBox="1"/>
      </xdr:nvSpPr>
      <xdr:spPr>
        <a:xfrm>
          <a:off x="10528300" y="130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15416</xdr:rowOff>
    </xdr:from>
    <xdr:to>
      <xdr:col>14</xdr:col>
      <xdr:colOff>79375</xdr:colOff>
      <xdr:row>77</xdr:row>
      <xdr:rowOff>117016</xdr:rowOff>
    </xdr:to>
    <xdr:sp macro="" textlink="">
      <xdr:nvSpPr>
        <xdr:cNvPr id="421" name="円/楕円 420"/>
        <xdr:cNvSpPr/>
      </xdr:nvSpPr>
      <xdr:spPr>
        <a:xfrm>
          <a:off x="9588500" y="132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133543</xdr:rowOff>
    </xdr:from>
    <xdr:ext cx="534377" cy="259045"/>
    <xdr:sp macro="" textlink="">
      <xdr:nvSpPr>
        <xdr:cNvPr id="422" name="テキスト ボックス 421"/>
        <xdr:cNvSpPr txBox="1"/>
      </xdr:nvSpPr>
      <xdr:spPr>
        <a:xfrm>
          <a:off x="9372111" y="1299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78902</xdr:rowOff>
    </xdr:from>
    <xdr:to>
      <xdr:col>12</xdr:col>
      <xdr:colOff>561975</xdr:colOff>
      <xdr:row>77</xdr:row>
      <xdr:rowOff>9052</xdr:rowOff>
    </xdr:to>
    <xdr:sp macro="" textlink="">
      <xdr:nvSpPr>
        <xdr:cNvPr id="423" name="円/楕円 422"/>
        <xdr:cNvSpPr/>
      </xdr:nvSpPr>
      <xdr:spPr>
        <a:xfrm>
          <a:off x="8699500" y="131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25580</xdr:rowOff>
    </xdr:from>
    <xdr:ext cx="599010" cy="259045"/>
    <xdr:sp macro="" textlink="">
      <xdr:nvSpPr>
        <xdr:cNvPr id="424" name="テキスト ボックス 423"/>
        <xdr:cNvSpPr txBox="1"/>
      </xdr:nvSpPr>
      <xdr:spPr>
        <a:xfrm>
          <a:off x="8450794" y="1288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112,624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162418</xdr:rowOff>
    </xdr:from>
    <xdr:to>
      <xdr:col>11</xdr:col>
      <xdr:colOff>358775</xdr:colOff>
      <xdr:row>77</xdr:row>
      <xdr:rowOff>92568</xdr:rowOff>
    </xdr:to>
    <xdr:sp macro="" textlink="">
      <xdr:nvSpPr>
        <xdr:cNvPr id="425" name="円/楕円 424"/>
        <xdr:cNvSpPr/>
      </xdr:nvSpPr>
      <xdr:spPr>
        <a:xfrm>
          <a:off x="7810500" y="131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109095</xdr:rowOff>
    </xdr:from>
    <xdr:ext cx="534377" cy="259045"/>
    <xdr:sp macro="" textlink="">
      <xdr:nvSpPr>
        <xdr:cNvPr id="426" name="テキスト ボックス 425"/>
        <xdr:cNvSpPr txBox="1"/>
      </xdr:nvSpPr>
      <xdr:spPr>
        <a:xfrm>
          <a:off x="7594111" y="129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100273</xdr:rowOff>
    </xdr:from>
    <xdr:to>
      <xdr:col>10</xdr:col>
      <xdr:colOff>155575</xdr:colOff>
      <xdr:row>78</xdr:row>
      <xdr:rowOff>30423</xdr:rowOff>
    </xdr:to>
    <xdr:sp macro="" textlink="">
      <xdr:nvSpPr>
        <xdr:cNvPr id="427" name="円/楕円 426"/>
        <xdr:cNvSpPr/>
      </xdr:nvSpPr>
      <xdr:spPr>
        <a:xfrm>
          <a:off x="6921500" y="133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46950</xdr:rowOff>
    </xdr:from>
    <xdr:ext cx="534377" cy="259045"/>
    <xdr:sp macro="" textlink="">
      <xdr:nvSpPr>
        <xdr:cNvPr id="428" name="テキスト ボックス 427"/>
        <xdr:cNvSpPr txBox="1"/>
      </xdr:nvSpPr>
      <xdr:spPr>
        <a:xfrm>
          <a:off x="6705111" y="130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54556</xdr:rowOff>
    </xdr:from>
    <xdr:to>
      <xdr:col>15</xdr:col>
      <xdr:colOff>180975</xdr:colOff>
      <xdr:row>98</xdr:row>
      <xdr:rowOff>61440</xdr:rowOff>
    </xdr:to>
    <xdr:cxnSp macro="">
      <xdr:nvCxnSpPr>
        <xdr:cNvPr id="455" name="直線コネクタ 454"/>
        <xdr:cNvCxnSpPr/>
      </xdr:nvCxnSpPr>
      <xdr:spPr>
        <a:xfrm>
          <a:off x="9639300" y="16856656"/>
          <a:ext cx="8382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54556</xdr:rowOff>
    </xdr:from>
    <xdr:to>
      <xdr:col>14</xdr:col>
      <xdr:colOff>28575</xdr:colOff>
      <xdr:row>98</xdr:row>
      <xdr:rowOff>62929</xdr:rowOff>
    </xdr:to>
    <xdr:cxnSp macro="">
      <xdr:nvCxnSpPr>
        <xdr:cNvPr id="458" name="直線コネクタ 457"/>
        <xdr:cNvCxnSpPr/>
      </xdr:nvCxnSpPr>
      <xdr:spPr>
        <a:xfrm flipV="1">
          <a:off x="8750300" y="16856656"/>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61961</xdr:rowOff>
    </xdr:from>
    <xdr:to>
      <xdr:col>12</xdr:col>
      <xdr:colOff>511175</xdr:colOff>
      <xdr:row>98</xdr:row>
      <xdr:rowOff>62929</xdr:rowOff>
    </xdr:to>
    <xdr:cxnSp macro="">
      <xdr:nvCxnSpPr>
        <xdr:cNvPr id="461" name="直線コネクタ 460"/>
        <xdr:cNvCxnSpPr/>
      </xdr:nvCxnSpPr>
      <xdr:spPr>
        <a:xfrm>
          <a:off x="7861300" y="1686406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61961</xdr:rowOff>
    </xdr:from>
    <xdr:to>
      <xdr:col>11</xdr:col>
      <xdr:colOff>307975</xdr:colOff>
      <xdr:row>98</xdr:row>
      <xdr:rowOff>63452</xdr:rowOff>
    </xdr:to>
    <xdr:cxnSp macro="">
      <xdr:nvCxnSpPr>
        <xdr:cNvPr id="464" name="直線コネクタ 463"/>
        <xdr:cNvCxnSpPr/>
      </xdr:nvCxnSpPr>
      <xdr:spPr>
        <a:xfrm flipV="1">
          <a:off x="6972300" y="16864061"/>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10640</xdr:rowOff>
    </xdr:from>
    <xdr:to>
      <xdr:col>15</xdr:col>
      <xdr:colOff>231775</xdr:colOff>
      <xdr:row>98</xdr:row>
      <xdr:rowOff>112240</xdr:rowOff>
    </xdr:to>
    <xdr:sp macro="" textlink="">
      <xdr:nvSpPr>
        <xdr:cNvPr id="474" name="円/楕円 473"/>
        <xdr:cNvSpPr/>
      </xdr:nvSpPr>
      <xdr:spPr>
        <a:xfrm>
          <a:off x="10426700" y="168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141467</xdr:rowOff>
    </xdr:from>
    <xdr:ext cx="599010" cy="259045"/>
    <xdr:sp macro="" textlink="">
      <xdr:nvSpPr>
        <xdr:cNvPr id="475" name="土木費該当値テキスト"/>
        <xdr:cNvSpPr txBox="1"/>
      </xdr:nvSpPr>
      <xdr:spPr>
        <a:xfrm>
          <a:off x="10528300" y="1660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3756</xdr:rowOff>
    </xdr:from>
    <xdr:to>
      <xdr:col>14</xdr:col>
      <xdr:colOff>79375</xdr:colOff>
      <xdr:row>98</xdr:row>
      <xdr:rowOff>105356</xdr:rowOff>
    </xdr:to>
    <xdr:sp macro="" textlink="">
      <xdr:nvSpPr>
        <xdr:cNvPr id="476" name="円/楕円 475"/>
        <xdr:cNvSpPr/>
      </xdr:nvSpPr>
      <xdr:spPr>
        <a:xfrm>
          <a:off x="9588500" y="168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121883</xdr:rowOff>
    </xdr:from>
    <xdr:ext cx="599010" cy="259045"/>
    <xdr:sp macro="" textlink="">
      <xdr:nvSpPr>
        <xdr:cNvPr id="477" name="テキスト ボックス 476"/>
        <xdr:cNvSpPr txBox="1"/>
      </xdr:nvSpPr>
      <xdr:spPr>
        <a:xfrm>
          <a:off x="9339794" y="1658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12129</xdr:rowOff>
    </xdr:from>
    <xdr:to>
      <xdr:col>12</xdr:col>
      <xdr:colOff>561975</xdr:colOff>
      <xdr:row>98</xdr:row>
      <xdr:rowOff>113729</xdr:rowOff>
    </xdr:to>
    <xdr:sp macro="" textlink="">
      <xdr:nvSpPr>
        <xdr:cNvPr id="478" name="円/楕円 477"/>
        <xdr:cNvSpPr/>
      </xdr:nvSpPr>
      <xdr:spPr>
        <a:xfrm>
          <a:off x="8699500" y="168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130256</xdr:rowOff>
    </xdr:from>
    <xdr:ext cx="599010" cy="259045"/>
    <xdr:sp macro="" textlink="">
      <xdr:nvSpPr>
        <xdr:cNvPr id="479" name="テキスト ボックス 478"/>
        <xdr:cNvSpPr txBox="1"/>
      </xdr:nvSpPr>
      <xdr:spPr>
        <a:xfrm>
          <a:off x="8450794" y="1658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167,914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11161</xdr:rowOff>
    </xdr:from>
    <xdr:to>
      <xdr:col>11</xdr:col>
      <xdr:colOff>358775</xdr:colOff>
      <xdr:row>98</xdr:row>
      <xdr:rowOff>112761</xdr:rowOff>
    </xdr:to>
    <xdr:sp macro="" textlink="">
      <xdr:nvSpPr>
        <xdr:cNvPr id="480" name="円/楕円 479"/>
        <xdr:cNvSpPr/>
      </xdr:nvSpPr>
      <xdr:spPr>
        <a:xfrm>
          <a:off x="7810500" y="168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129288</xdr:rowOff>
    </xdr:from>
    <xdr:ext cx="599010" cy="259045"/>
    <xdr:sp macro="" textlink="">
      <xdr:nvSpPr>
        <xdr:cNvPr id="481" name="テキスト ボックス 480"/>
        <xdr:cNvSpPr txBox="1"/>
      </xdr:nvSpPr>
      <xdr:spPr>
        <a:xfrm>
          <a:off x="7561794" y="1658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12652</xdr:rowOff>
    </xdr:from>
    <xdr:to>
      <xdr:col>10</xdr:col>
      <xdr:colOff>155575</xdr:colOff>
      <xdr:row>98</xdr:row>
      <xdr:rowOff>114252</xdr:rowOff>
    </xdr:to>
    <xdr:sp macro="" textlink="">
      <xdr:nvSpPr>
        <xdr:cNvPr id="482" name="円/楕円 481"/>
        <xdr:cNvSpPr/>
      </xdr:nvSpPr>
      <xdr:spPr>
        <a:xfrm>
          <a:off x="6921500" y="168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130779</xdr:rowOff>
    </xdr:from>
    <xdr:ext cx="599010" cy="259045"/>
    <xdr:sp macro="" textlink="">
      <xdr:nvSpPr>
        <xdr:cNvPr id="483" name="テキスト ボックス 482"/>
        <xdr:cNvSpPr txBox="1"/>
      </xdr:nvSpPr>
      <xdr:spPr>
        <a:xfrm>
          <a:off x="6672794" y="1658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82451</xdr:rowOff>
    </xdr:from>
    <xdr:to>
      <xdr:col>23</xdr:col>
      <xdr:colOff>517525</xdr:colOff>
      <xdr:row>37</xdr:row>
      <xdr:rowOff>72240</xdr:rowOff>
    </xdr:to>
    <xdr:cxnSp macro="">
      <xdr:nvCxnSpPr>
        <xdr:cNvPr id="512" name="直線コネクタ 511"/>
        <xdr:cNvCxnSpPr/>
      </xdr:nvCxnSpPr>
      <xdr:spPr>
        <a:xfrm>
          <a:off x="15481300" y="6254651"/>
          <a:ext cx="8382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32723</xdr:rowOff>
    </xdr:from>
    <xdr:to>
      <xdr:col>22</xdr:col>
      <xdr:colOff>365125</xdr:colOff>
      <xdr:row>36</xdr:row>
      <xdr:rowOff>82451</xdr:rowOff>
    </xdr:to>
    <xdr:cxnSp macro="">
      <xdr:nvCxnSpPr>
        <xdr:cNvPr id="515" name="直線コネクタ 514"/>
        <xdr:cNvCxnSpPr/>
      </xdr:nvCxnSpPr>
      <xdr:spPr>
        <a:xfrm>
          <a:off x="14592300" y="6204923"/>
          <a:ext cx="889000" cy="4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32723</xdr:rowOff>
    </xdr:from>
    <xdr:to>
      <xdr:col>21</xdr:col>
      <xdr:colOff>161925</xdr:colOff>
      <xdr:row>37</xdr:row>
      <xdr:rowOff>69253</xdr:rowOff>
    </xdr:to>
    <xdr:cxnSp macro="">
      <xdr:nvCxnSpPr>
        <xdr:cNvPr id="518" name="直線コネクタ 517"/>
        <xdr:cNvCxnSpPr/>
      </xdr:nvCxnSpPr>
      <xdr:spPr>
        <a:xfrm flipV="1">
          <a:off x="13703300" y="6204923"/>
          <a:ext cx="889000" cy="20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51971</xdr:rowOff>
    </xdr:from>
    <xdr:to>
      <xdr:col>19</xdr:col>
      <xdr:colOff>644525</xdr:colOff>
      <xdr:row>37</xdr:row>
      <xdr:rowOff>69253</xdr:rowOff>
    </xdr:to>
    <xdr:cxnSp macro="">
      <xdr:nvCxnSpPr>
        <xdr:cNvPr id="521" name="直線コネクタ 520"/>
        <xdr:cNvCxnSpPr/>
      </xdr:nvCxnSpPr>
      <xdr:spPr>
        <a:xfrm>
          <a:off x="12814300" y="6395621"/>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21440</xdr:rowOff>
    </xdr:from>
    <xdr:to>
      <xdr:col>23</xdr:col>
      <xdr:colOff>568325</xdr:colOff>
      <xdr:row>37</xdr:row>
      <xdr:rowOff>123040</xdr:rowOff>
    </xdr:to>
    <xdr:sp macro="" textlink="">
      <xdr:nvSpPr>
        <xdr:cNvPr id="531" name="円/楕円 530"/>
        <xdr:cNvSpPr/>
      </xdr:nvSpPr>
      <xdr:spPr>
        <a:xfrm>
          <a:off x="16268700" y="63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171317</xdr:rowOff>
    </xdr:from>
    <xdr:ext cx="534377" cy="259045"/>
    <xdr:sp macro="" textlink="">
      <xdr:nvSpPr>
        <xdr:cNvPr id="532" name="消防費該当値テキスト"/>
        <xdr:cNvSpPr txBox="1"/>
      </xdr:nvSpPr>
      <xdr:spPr>
        <a:xfrm>
          <a:off x="16370300" y="63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31651</xdr:rowOff>
    </xdr:from>
    <xdr:to>
      <xdr:col>22</xdr:col>
      <xdr:colOff>415925</xdr:colOff>
      <xdr:row>36</xdr:row>
      <xdr:rowOff>133251</xdr:rowOff>
    </xdr:to>
    <xdr:sp macro="" textlink="">
      <xdr:nvSpPr>
        <xdr:cNvPr id="533" name="円/楕円 532"/>
        <xdr:cNvSpPr/>
      </xdr:nvSpPr>
      <xdr:spPr>
        <a:xfrm>
          <a:off x="15430500" y="62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149778</xdr:rowOff>
    </xdr:from>
    <xdr:ext cx="534377" cy="259045"/>
    <xdr:sp macro="" textlink="">
      <xdr:nvSpPr>
        <xdr:cNvPr id="534" name="テキスト ボックス 533"/>
        <xdr:cNvSpPr txBox="1"/>
      </xdr:nvSpPr>
      <xdr:spPr>
        <a:xfrm>
          <a:off x="15214111" y="59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153373</xdr:rowOff>
    </xdr:from>
    <xdr:to>
      <xdr:col>21</xdr:col>
      <xdr:colOff>212725</xdr:colOff>
      <xdr:row>36</xdr:row>
      <xdr:rowOff>83523</xdr:rowOff>
    </xdr:to>
    <xdr:sp macro="" textlink="">
      <xdr:nvSpPr>
        <xdr:cNvPr id="535" name="円/楕円 534"/>
        <xdr:cNvSpPr/>
      </xdr:nvSpPr>
      <xdr:spPr>
        <a:xfrm>
          <a:off x="14541500" y="61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100050</xdr:rowOff>
    </xdr:from>
    <xdr:ext cx="534377" cy="259045"/>
    <xdr:sp macro="" textlink="">
      <xdr:nvSpPr>
        <xdr:cNvPr id="536" name="テキスト ボックス 535"/>
        <xdr:cNvSpPr txBox="1"/>
      </xdr:nvSpPr>
      <xdr:spPr>
        <a:xfrm>
          <a:off x="14325111" y="592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18453</xdr:rowOff>
    </xdr:from>
    <xdr:to>
      <xdr:col>20</xdr:col>
      <xdr:colOff>9525</xdr:colOff>
      <xdr:row>37</xdr:row>
      <xdr:rowOff>120053</xdr:rowOff>
    </xdr:to>
    <xdr:sp macro="" textlink="">
      <xdr:nvSpPr>
        <xdr:cNvPr id="537" name="円/楕円 536"/>
        <xdr:cNvSpPr/>
      </xdr:nvSpPr>
      <xdr:spPr>
        <a:xfrm>
          <a:off x="13652500" y="63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111180</xdr:rowOff>
    </xdr:from>
    <xdr:ext cx="534377" cy="259045"/>
    <xdr:sp macro="" textlink="">
      <xdr:nvSpPr>
        <xdr:cNvPr id="538" name="テキスト ボックス 537"/>
        <xdr:cNvSpPr txBox="1"/>
      </xdr:nvSpPr>
      <xdr:spPr>
        <a:xfrm>
          <a:off x="13436111" y="64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1171</xdr:rowOff>
    </xdr:from>
    <xdr:to>
      <xdr:col>18</xdr:col>
      <xdr:colOff>492125</xdr:colOff>
      <xdr:row>37</xdr:row>
      <xdr:rowOff>102771</xdr:rowOff>
    </xdr:to>
    <xdr:sp macro="" textlink="">
      <xdr:nvSpPr>
        <xdr:cNvPr id="539" name="円/楕円 538"/>
        <xdr:cNvSpPr/>
      </xdr:nvSpPr>
      <xdr:spPr>
        <a:xfrm>
          <a:off x="12763500" y="63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93898</xdr:rowOff>
    </xdr:from>
    <xdr:ext cx="534377" cy="259045"/>
    <xdr:sp macro="" textlink="">
      <xdr:nvSpPr>
        <xdr:cNvPr id="540" name="テキスト ボックス 539"/>
        <xdr:cNvSpPr txBox="1"/>
      </xdr:nvSpPr>
      <xdr:spPr>
        <a:xfrm>
          <a:off x="12547111" y="64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96066</xdr:rowOff>
    </xdr:from>
    <xdr:to>
      <xdr:col>23</xdr:col>
      <xdr:colOff>517525</xdr:colOff>
      <xdr:row>58</xdr:row>
      <xdr:rowOff>59877</xdr:rowOff>
    </xdr:to>
    <xdr:cxnSp macro="">
      <xdr:nvCxnSpPr>
        <xdr:cNvPr id="569" name="直線コネクタ 568"/>
        <xdr:cNvCxnSpPr/>
      </xdr:nvCxnSpPr>
      <xdr:spPr>
        <a:xfrm>
          <a:off x="15481300" y="9868716"/>
          <a:ext cx="838200" cy="1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87204</xdr:rowOff>
    </xdr:from>
    <xdr:to>
      <xdr:col>22</xdr:col>
      <xdr:colOff>365125</xdr:colOff>
      <xdr:row>57</xdr:row>
      <xdr:rowOff>96066</xdr:rowOff>
    </xdr:to>
    <xdr:cxnSp macro="">
      <xdr:nvCxnSpPr>
        <xdr:cNvPr id="572" name="直線コネクタ 571"/>
        <xdr:cNvCxnSpPr/>
      </xdr:nvCxnSpPr>
      <xdr:spPr>
        <a:xfrm>
          <a:off x="14592300" y="9688404"/>
          <a:ext cx="889000" cy="18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22445</xdr:rowOff>
    </xdr:from>
    <xdr:to>
      <xdr:col>21</xdr:col>
      <xdr:colOff>161925</xdr:colOff>
      <xdr:row>56</xdr:row>
      <xdr:rowOff>87204</xdr:rowOff>
    </xdr:to>
    <xdr:cxnSp macro="">
      <xdr:nvCxnSpPr>
        <xdr:cNvPr id="575" name="直線コネクタ 574"/>
        <xdr:cNvCxnSpPr/>
      </xdr:nvCxnSpPr>
      <xdr:spPr>
        <a:xfrm>
          <a:off x="13703300" y="9452195"/>
          <a:ext cx="889000" cy="2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22445</xdr:rowOff>
    </xdr:from>
    <xdr:to>
      <xdr:col>19</xdr:col>
      <xdr:colOff>644525</xdr:colOff>
      <xdr:row>58</xdr:row>
      <xdr:rowOff>58589</xdr:rowOff>
    </xdr:to>
    <xdr:cxnSp macro="">
      <xdr:nvCxnSpPr>
        <xdr:cNvPr id="578" name="直線コネクタ 577"/>
        <xdr:cNvCxnSpPr/>
      </xdr:nvCxnSpPr>
      <xdr:spPr>
        <a:xfrm flipV="1">
          <a:off x="12814300" y="9452195"/>
          <a:ext cx="889000" cy="5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9077</xdr:rowOff>
    </xdr:from>
    <xdr:to>
      <xdr:col>23</xdr:col>
      <xdr:colOff>568325</xdr:colOff>
      <xdr:row>58</xdr:row>
      <xdr:rowOff>110677</xdr:rowOff>
    </xdr:to>
    <xdr:sp macro="" textlink="">
      <xdr:nvSpPr>
        <xdr:cNvPr id="588" name="円/楕円 587"/>
        <xdr:cNvSpPr/>
      </xdr:nvSpPr>
      <xdr:spPr>
        <a:xfrm>
          <a:off x="16268700" y="99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95454</xdr:rowOff>
    </xdr:from>
    <xdr:ext cx="534377" cy="259045"/>
    <xdr:sp macro="" textlink="">
      <xdr:nvSpPr>
        <xdr:cNvPr id="589" name="教育費該当値テキスト"/>
        <xdr:cNvSpPr txBox="1"/>
      </xdr:nvSpPr>
      <xdr:spPr>
        <a:xfrm>
          <a:off x="16370300" y="986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45266</xdr:rowOff>
    </xdr:from>
    <xdr:to>
      <xdr:col>22</xdr:col>
      <xdr:colOff>415925</xdr:colOff>
      <xdr:row>57</xdr:row>
      <xdr:rowOff>146866</xdr:rowOff>
    </xdr:to>
    <xdr:sp macro="" textlink="">
      <xdr:nvSpPr>
        <xdr:cNvPr id="590" name="円/楕円 589"/>
        <xdr:cNvSpPr/>
      </xdr:nvSpPr>
      <xdr:spPr>
        <a:xfrm>
          <a:off x="15430500" y="981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163393</xdr:rowOff>
    </xdr:from>
    <xdr:ext cx="599010" cy="259045"/>
    <xdr:sp macro="" textlink="">
      <xdr:nvSpPr>
        <xdr:cNvPr id="591" name="テキスト ボックス 590"/>
        <xdr:cNvSpPr txBox="1"/>
      </xdr:nvSpPr>
      <xdr:spPr>
        <a:xfrm>
          <a:off x="15181794" y="959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152,905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36404</xdr:rowOff>
    </xdr:from>
    <xdr:to>
      <xdr:col>21</xdr:col>
      <xdr:colOff>212725</xdr:colOff>
      <xdr:row>56</xdr:row>
      <xdr:rowOff>138004</xdr:rowOff>
    </xdr:to>
    <xdr:sp macro="" textlink="">
      <xdr:nvSpPr>
        <xdr:cNvPr id="592" name="円/楕円 591"/>
        <xdr:cNvSpPr/>
      </xdr:nvSpPr>
      <xdr:spPr>
        <a:xfrm>
          <a:off x="14541500" y="96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154531</xdr:rowOff>
    </xdr:from>
    <xdr:ext cx="599010" cy="259045"/>
    <xdr:sp macro="" textlink="">
      <xdr:nvSpPr>
        <xdr:cNvPr id="593" name="テキスト ボックス 592"/>
        <xdr:cNvSpPr txBox="1"/>
      </xdr:nvSpPr>
      <xdr:spPr>
        <a:xfrm>
          <a:off x="14292794" y="941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247,557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143095</xdr:rowOff>
    </xdr:from>
    <xdr:to>
      <xdr:col>20</xdr:col>
      <xdr:colOff>9525</xdr:colOff>
      <xdr:row>55</xdr:row>
      <xdr:rowOff>73245</xdr:rowOff>
    </xdr:to>
    <xdr:sp macro="" textlink="">
      <xdr:nvSpPr>
        <xdr:cNvPr id="594" name="円/楕円 593"/>
        <xdr:cNvSpPr/>
      </xdr:nvSpPr>
      <xdr:spPr>
        <a:xfrm>
          <a:off x="13652500" y="94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89772</xdr:rowOff>
    </xdr:from>
    <xdr:ext cx="599010" cy="259045"/>
    <xdr:sp macro="" textlink="">
      <xdr:nvSpPr>
        <xdr:cNvPr id="595" name="テキスト ボックス 594"/>
        <xdr:cNvSpPr txBox="1"/>
      </xdr:nvSpPr>
      <xdr:spPr>
        <a:xfrm>
          <a:off x="13403794" y="917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7789</xdr:rowOff>
    </xdr:from>
    <xdr:to>
      <xdr:col>18</xdr:col>
      <xdr:colOff>492125</xdr:colOff>
      <xdr:row>58</xdr:row>
      <xdr:rowOff>109389</xdr:rowOff>
    </xdr:to>
    <xdr:sp macro="" textlink="">
      <xdr:nvSpPr>
        <xdr:cNvPr id="596" name="円/楕円 595"/>
        <xdr:cNvSpPr/>
      </xdr:nvSpPr>
      <xdr:spPr>
        <a:xfrm>
          <a:off x="12763500" y="99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100516</xdr:rowOff>
    </xdr:from>
    <xdr:ext cx="534377" cy="259045"/>
    <xdr:sp macro="" textlink="">
      <xdr:nvSpPr>
        <xdr:cNvPr id="597" name="テキスト ボックス 596"/>
        <xdr:cNvSpPr txBox="1"/>
      </xdr:nvSpPr>
      <xdr:spPr>
        <a:xfrm>
          <a:off x="12547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127594</xdr:rowOff>
    </xdr:from>
    <xdr:to>
      <xdr:col>23</xdr:col>
      <xdr:colOff>517525</xdr:colOff>
      <xdr:row>97</xdr:row>
      <xdr:rowOff>137202</xdr:rowOff>
    </xdr:to>
    <xdr:cxnSp macro="">
      <xdr:nvCxnSpPr>
        <xdr:cNvPr id="683" name="直線コネクタ 682"/>
        <xdr:cNvCxnSpPr/>
      </xdr:nvCxnSpPr>
      <xdr:spPr>
        <a:xfrm flipV="1">
          <a:off x="15481300" y="16758244"/>
          <a:ext cx="8382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118452</xdr:rowOff>
    </xdr:from>
    <xdr:to>
      <xdr:col>22</xdr:col>
      <xdr:colOff>365125</xdr:colOff>
      <xdr:row>97</xdr:row>
      <xdr:rowOff>137202</xdr:rowOff>
    </xdr:to>
    <xdr:cxnSp macro="">
      <xdr:nvCxnSpPr>
        <xdr:cNvPr id="686" name="直線コネクタ 685"/>
        <xdr:cNvCxnSpPr/>
      </xdr:nvCxnSpPr>
      <xdr:spPr>
        <a:xfrm>
          <a:off x="14592300" y="16749102"/>
          <a:ext cx="889000" cy="1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110131</xdr:rowOff>
    </xdr:from>
    <xdr:to>
      <xdr:col>21</xdr:col>
      <xdr:colOff>161925</xdr:colOff>
      <xdr:row>97</xdr:row>
      <xdr:rowOff>118452</xdr:rowOff>
    </xdr:to>
    <xdr:cxnSp macro="">
      <xdr:nvCxnSpPr>
        <xdr:cNvPr id="689" name="直線コネクタ 688"/>
        <xdr:cNvCxnSpPr/>
      </xdr:nvCxnSpPr>
      <xdr:spPr>
        <a:xfrm>
          <a:off x="13703300" y="1674078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107288</xdr:rowOff>
    </xdr:from>
    <xdr:to>
      <xdr:col>19</xdr:col>
      <xdr:colOff>644525</xdr:colOff>
      <xdr:row>97</xdr:row>
      <xdr:rowOff>110131</xdr:rowOff>
    </xdr:to>
    <xdr:cxnSp macro="">
      <xdr:nvCxnSpPr>
        <xdr:cNvPr id="692" name="直線コネクタ 691"/>
        <xdr:cNvCxnSpPr/>
      </xdr:nvCxnSpPr>
      <xdr:spPr>
        <a:xfrm>
          <a:off x="12814300" y="16737938"/>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76794</xdr:rowOff>
    </xdr:from>
    <xdr:to>
      <xdr:col>23</xdr:col>
      <xdr:colOff>568325</xdr:colOff>
      <xdr:row>98</xdr:row>
      <xdr:rowOff>6944</xdr:rowOff>
    </xdr:to>
    <xdr:sp macro="" textlink="">
      <xdr:nvSpPr>
        <xdr:cNvPr id="702" name="円/楕円 701"/>
        <xdr:cNvSpPr/>
      </xdr:nvSpPr>
      <xdr:spPr>
        <a:xfrm>
          <a:off x="16268700" y="167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99671</xdr:rowOff>
    </xdr:from>
    <xdr:ext cx="599010" cy="259045"/>
    <xdr:sp macro="" textlink="">
      <xdr:nvSpPr>
        <xdr:cNvPr id="703" name="公債費該当値テキスト"/>
        <xdr:cNvSpPr txBox="1"/>
      </xdr:nvSpPr>
      <xdr:spPr>
        <a:xfrm>
          <a:off x="16370300" y="1655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86402</xdr:rowOff>
    </xdr:from>
    <xdr:to>
      <xdr:col>22</xdr:col>
      <xdr:colOff>415925</xdr:colOff>
      <xdr:row>98</xdr:row>
      <xdr:rowOff>16552</xdr:rowOff>
    </xdr:to>
    <xdr:sp macro="" textlink="">
      <xdr:nvSpPr>
        <xdr:cNvPr id="704" name="円/楕円 703"/>
        <xdr:cNvSpPr/>
      </xdr:nvSpPr>
      <xdr:spPr>
        <a:xfrm>
          <a:off x="15430500" y="167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33079</xdr:rowOff>
    </xdr:from>
    <xdr:ext cx="599010" cy="259045"/>
    <xdr:sp macro="" textlink="">
      <xdr:nvSpPr>
        <xdr:cNvPr id="705" name="テキスト ボックス 704"/>
        <xdr:cNvSpPr txBox="1"/>
      </xdr:nvSpPr>
      <xdr:spPr>
        <a:xfrm>
          <a:off x="15181794" y="1649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67652</xdr:rowOff>
    </xdr:from>
    <xdr:to>
      <xdr:col>21</xdr:col>
      <xdr:colOff>212725</xdr:colOff>
      <xdr:row>97</xdr:row>
      <xdr:rowOff>169252</xdr:rowOff>
    </xdr:to>
    <xdr:sp macro="" textlink="">
      <xdr:nvSpPr>
        <xdr:cNvPr id="706" name="円/楕円 705"/>
        <xdr:cNvSpPr/>
      </xdr:nvSpPr>
      <xdr:spPr>
        <a:xfrm>
          <a:off x="14541500" y="166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14329</xdr:rowOff>
    </xdr:from>
    <xdr:ext cx="599010" cy="259045"/>
    <xdr:sp macro="" textlink="">
      <xdr:nvSpPr>
        <xdr:cNvPr id="707" name="テキスト ボックス 706"/>
        <xdr:cNvSpPr txBox="1"/>
      </xdr:nvSpPr>
      <xdr:spPr>
        <a:xfrm>
          <a:off x="14292794" y="1647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59331</xdr:rowOff>
    </xdr:from>
    <xdr:to>
      <xdr:col>20</xdr:col>
      <xdr:colOff>9525</xdr:colOff>
      <xdr:row>97</xdr:row>
      <xdr:rowOff>160931</xdr:rowOff>
    </xdr:to>
    <xdr:sp macro="" textlink="">
      <xdr:nvSpPr>
        <xdr:cNvPr id="708" name="円/楕円 707"/>
        <xdr:cNvSpPr/>
      </xdr:nvSpPr>
      <xdr:spPr>
        <a:xfrm>
          <a:off x="13652500" y="166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6008</xdr:rowOff>
    </xdr:from>
    <xdr:ext cx="599010" cy="259045"/>
    <xdr:sp macro="" textlink="">
      <xdr:nvSpPr>
        <xdr:cNvPr id="709" name="テキスト ボックス 708"/>
        <xdr:cNvSpPr txBox="1"/>
      </xdr:nvSpPr>
      <xdr:spPr>
        <a:xfrm>
          <a:off x="13403794" y="164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56488</xdr:rowOff>
    </xdr:from>
    <xdr:to>
      <xdr:col>18</xdr:col>
      <xdr:colOff>492125</xdr:colOff>
      <xdr:row>97</xdr:row>
      <xdr:rowOff>158088</xdr:rowOff>
    </xdr:to>
    <xdr:sp macro="" textlink="">
      <xdr:nvSpPr>
        <xdr:cNvPr id="710" name="円/楕円 709"/>
        <xdr:cNvSpPr/>
      </xdr:nvSpPr>
      <xdr:spPr>
        <a:xfrm>
          <a:off x="12763500" y="166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3165</xdr:rowOff>
    </xdr:from>
    <xdr:ext cx="599010" cy="259045"/>
    <xdr:sp macro="" textlink="">
      <xdr:nvSpPr>
        <xdr:cNvPr id="711" name="テキスト ボックス 710"/>
        <xdr:cNvSpPr txBox="1"/>
      </xdr:nvSpPr>
      <xdr:spPr>
        <a:xfrm>
          <a:off x="12514794" y="1646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154853</xdr:rowOff>
    </xdr:from>
    <xdr:to>
      <xdr:col>29</xdr:col>
      <xdr:colOff>517525</xdr:colOff>
      <xdr:row>39</xdr:row>
      <xdr:rowOff>98878</xdr:rowOff>
    </xdr:to>
    <xdr:cxnSp macro="">
      <xdr:nvCxnSpPr>
        <xdr:cNvPr id="748" name="直線コネクタ 747"/>
        <xdr:cNvCxnSpPr/>
      </xdr:nvCxnSpPr>
      <xdr:spPr>
        <a:xfrm>
          <a:off x="19545300" y="6669953"/>
          <a:ext cx="889000" cy="1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154853</xdr:rowOff>
    </xdr:from>
    <xdr:to>
      <xdr:col>28</xdr:col>
      <xdr:colOff>314325</xdr:colOff>
      <xdr:row>39</xdr:row>
      <xdr:rowOff>90159</xdr:rowOff>
    </xdr:to>
    <xdr:cxnSp macro="">
      <xdr:nvCxnSpPr>
        <xdr:cNvPr id="751" name="直線コネクタ 750"/>
        <xdr:cNvCxnSpPr/>
      </xdr:nvCxnSpPr>
      <xdr:spPr>
        <a:xfrm flipV="1">
          <a:off x="18656300" y="6669953"/>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116868</xdr:rowOff>
    </xdr:from>
    <xdr:ext cx="378565" cy="259045"/>
    <xdr:sp macro="" textlink="">
      <xdr:nvSpPr>
        <xdr:cNvPr id="753" name="テキスト ボックス 752"/>
        <xdr:cNvSpPr txBox="1"/>
      </xdr:nvSpPr>
      <xdr:spPr>
        <a:xfrm>
          <a:off x="19356017" y="680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104053</xdr:rowOff>
    </xdr:from>
    <xdr:to>
      <xdr:col>28</xdr:col>
      <xdr:colOff>365125</xdr:colOff>
      <xdr:row>39</xdr:row>
      <xdr:rowOff>34203</xdr:rowOff>
    </xdr:to>
    <xdr:sp macro="" textlink="">
      <xdr:nvSpPr>
        <xdr:cNvPr id="767" name="円/楕円 766"/>
        <xdr:cNvSpPr/>
      </xdr:nvSpPr>
      <xdr:spPr>
        <a:xfrm>
          <a:off x="19494500" y="66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50730</xdr:rowOff>
    </xdr:from>
    <xdr:ext cx="469744" cy="259045"/>
    <xdr:sp macro="" textlink="">
      <xdr:nvSpPr>
        <xdr:cNvPr id="768" name="テキスト ボックス 767"/>
        <xdr:cNvSpPr txBox="1"/>
      </xdr:nvSpPr>
      <xdr:spPr>
        <a:xfrm>
          <a:off x="19310427" y="63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39359</xdr:rowOff>
    </xdr:from>
    <xdr:to>
      <xdr:col>27</xdr:col>
      <xdr:colOff>161925</xdr:colOff>
      <xdr:row>39</xdr:row>
      <xdr:rowOff>140959</xdr:rowOff>
    </xdr:to>
    <xdr:sp macro="" textlink="">
      <xdr:nvSpPr>
        <xdr:cNvPr id="769" name="円/楕円 768"/>
        <xdr:cNvSpPr/>
      </xdr:nvSpPr>
      <xdr:spPr>
        <a:xfrm>
          <a:off x="18605500" y="67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132086</xdr:rowOff>
    </xdr:from>
    <xdr:ext cx="378565" cy="259045"/>
    <xdr:sp macro="" textlink="">
      <xdr:nvSpPr>
        <xdr:cNvPr id="770" name="テキスト ボックス 769"/>
        <xdr:cNvSpPr txBox="1"/>
      </xdr:nvSpPr>
      <xdr:spPr>
        <a:xfrm>
          <a:off x="18467017" y="6818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衛生費については、類似団体平均と比較すると</a:t>
          </a:r>
          <a:r>
            <a:rPr kumimoji="1" lang="en-US" altLang="ja-JP" sz="1300">
              <a:latin typeface="ＭＳ Ｐゴシック"/>
            </a:rPr>
            <a:t>2</a:t>
          </a:r>
          <a:r>
            <a:rPr kumimoji="1" lang="ja-JP" altLang="en-US" sz="1300">
              <a:latin typeface="ＭＳ Ｐゴシック"/>
            </a:rPr>
            <a:t>倍近く多くなっており、そのうち、病院事業特別会計への繰出金が全体の半分以上を占め、住民</a:t>
          </a:r>
          <a:r>
            <a:rPr kumimoji="1" lang="en-US" altLang="ja-JP" sz="1300">
              <a:latin typeface="ＭＳ Ｐゴシック"/>
            </a:rPr>
            <a:t>1</a:t>
          </a:r>
          <a:r>
            <a:rPr kumimoji="1" lang="ja-JP" altLang="en-US" sz="1300">
              <a:latin typeface="ＭＳ Ｐゴシック"/>
            </a:rPr>
            <a:t>人当たりのコストは</a:t>
          </a:r>
          <a:r>
            <a:rPr kumimoji="1" lang="en-US" altLang="ja-JP" sz="1300">
              <a:latin typeface="ＭＳ Ｐゴシック"/>
            </a:rPr>
            <a:t>123,453</a:t>
          </a:r>
          <a:r>
            <a:rPr kumimoji="1" lang="ja-JP" altLang="en-US" sz="1300">
              <a:latin typeface="ＭＳ Ｐゴシック"/>
            </a:rPr>
            <a:t>円となっている。教育費については、平成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年度にかけて天塩小学校改築事業が行われ、事業初年度では普通建設事業の増で住民</a:t>
          </a:r>
          <a:r>
            <a:rPr kumimoji="1" lang="en-US" altLang="ja-JP" sz="1300">
              <a:latin typeface="ＭＳ Ｐゴシック"/>
            </a:rPr>
            <a:t>1</a:t>
          </a:r>
          <a:r>
            <a:rPr kumimoji="1" lang="ja-JP" altLang="en-US" sz="1300">
              <a:latin typeface="ＭＳ Ｐゴシック"/>
            </a:rPr>
            <a:t>人あたりのコストが大きく上昇している。また、平成</a:t>
          </a:r>
          <a:r>
            <a:rPr kumimoji="1" lang="en-US" altLang="ja-JP" sz="1300">
              <a:latin typeface="ＭＳ Ｐゴシック"/>
            </a:rPr>
            <a:t>28</a:t>
          </a:r>
          <a:r>
            <a:rPr kumimoji="1" lang="ja-JP" altLang="en-US" sz="1300">
              <a:latin typeface="ＭＳ Ｐゴシック"/>
            </a:rPr>
            <a:t>年度から啓徳中学校が天塩中学校に統合され学校管理に要する経費が減少したことにより、天塩小学校改築事業が始まる前の平成</a:t>
          </a:r>
          <a:r>
            <a:rPr kumimoji="1" lang="en-US" altLang="ja-JP" sz="1300">
              <a:latin typeface="ＭＳ Ｐゴシック"/>
            </a:rPr>
            <a:t>24</a:t>
          </a:r>
          <a:r>
            <a:rPr kumimoji="1" lang="ja-JP" altLang="en-US" sz="1300">
              <a:latin typeface="ＭＳ Ｐゴシック"/>
            </a:rPr>
            <a:t>年度より住民</a:t>
          </a:r>
          <a:r>
            <a:rPr kumimoji="1" lang="en-US" altLang="ja-JP" sz="1300">
              <a:latin typeface="ＭＳ Ｐゴシック"/>
            </a:rPr>
            <a:t>1</a:t>
          </a:r>
          <a:r>
            <a:rPr kumimoji="1" lang="ja-JP" altLang="en-US" sz="1300">
              <a:latin typeface="ＭＳ Ｐゴシック"/>
            </a:rPr>
            <a:t>人当たりのコストは低くなっている。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年度に土地開発基金を廃止して財政調整基金に積立てたことにより財政調整基金が増加した。その後は、財産売払収入分の積立てや取崩額を上回る歳計剰余金を積み立てたため前年度比で増加している。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各会計とも黒字が維持されており、引き続き経常経費の縮減を図りながら健全な財政運営に努める。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4556024</v>
      </c>
      <c r="BO4" s="411"/>
      <c r="BP4" s="411"/>
      <c r="BQ4" s="411"/>
      <c r="BR4" s="411"/>
      <c r="BS4" s="411"/>
      <c r="BT4" s="411"/>
      <c r="BU4" s="412"/>
      <c r="BV4" s="410">
        <v>4982854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2.5</v>
      </c>
      <c r="CU4" s="588"/>
      <c r="CV4" s="588"/>
      <c r="CW4" s="588"/>
      <c r="CX4" s="588"/>
      <c r="CY4" s="588"/>
      <c r="CZ4" s="588"/>
      <c r="DA4" s="589"/>
      <c r="DB4" s="587">
        <v>2.9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4431174</v>
      </c>
      <c r="BO5" s="416"/>
      <c r="BP5" s="416"/>
      <c r="BQ5" s="416"/>
      <c r="BR5" s="416"/>
      <c r="BS5" s="416"/>
      <c r="BT5" s="416"/>
      <c r="BU5" s="417"/>
      <c r="BV5" s="415">
        <v>4823229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83.4</v>
      </c>
      <c r="CU5" s="386"/>
      <c r="CV5" s="386"/>
      <c r="CW5" s="386"/>
      <c r="CX5" s="386"/>
      <c r="CY5" s="386"/>
      <c r="CZ5" s="386"/>
      <c r="DA5" s="387"/>
      <c r="DB5" s="385">
        <v>79.599999999999994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124850</v>
      </c>
      <c r="BO6" s="416"/>
      <c r="BP6" s="416"/>
      <c r="BQ6" s="416"/>
      <c r="BR6" s="416"/>
      <c r="BS6" s="416"/>
      <c r="BT6" s="416"/>
      <c r="BU6" s="417"/>
      <c r="BV6" s="415">
        <v>159625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86.6</v>
      </c>
      <c r="CU6" s="562"/>
      <c r="CV6" s="562"/>
      <c r="CW6" s="562"/>
      <c r="CX6" s="562"/>
      <c r="CY6" s="562"/>
      <c r="CZ6" s="562"/>
      <c r="DA6" s="563"/>
      <c r="DB6" s="561">
        <v>83.6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46140</v>
      </c>
      <c r="BO7" s="416"/>
      <c r="BP7" s="416"/>
      <c r="BQ7" s="416"/>
      <c r="BR7" s="416"/>
      <c r="BS7" s="416"/>
      <c r="BT7" s="416"/>
      <c r="BU7" s="417"/>
      <c r="BV7" s="415">
        <v>64336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3159123</v>
      </c>
      <c r="CU7" s="416"/>
      <c r="CV7" s="416"/>
      <c r="CW7" s="416"/>
      <c r="CX7" s="416"/>
      <c r="CY7" s="416"/>
      <c r="CZ7" s="416"/>
      <c r="DA7" s="417"/>
      <c r="DB7" s="415">
        <v>3247034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78710</v>
      </c>
      <c r="BO8" s="416"/>
      <c r="BP8" s="416"/>
      <c r="BQ8" s="416"/>
      <c r="BR8" s="416"/>
      <c r="BS8" s="416"/>
      <c r="BT8" s="416"/>
      <c r="BU8" s="417"/>
      <c r="BV8" s="415">
        <v>95289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0.14000000000000001</v>
      </c>
      <c r="CU8" s="525"/>
      <c r="CV8" s="525"/>
      <c r="CW8" s="525"/>
      <c r="CX8" s="525"/>
      <c r="CY8" s="525"/>
      <c r="CZ8" s="525"/>
      <c r="DA8" s="526"/>
      <c r="DB8" s="524">
        <v>0.14000000000000001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3243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-16579</v>
      </c>
      <c r="BO9" s="416"/>
      <c r="BP9" s="416"/>
      <c r="BQ9" s="416"/>
      <c r="BR9" s="416"/>
      <c r="BS9" s="416"/>
      <c r="BT9" s="416"/>
      <c r="BU9" s="417"/>
      <c r="BV9" s="415">
        <v>-58408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16.7</v>
      </c>
      <c r="CU9" s="386"/>
      <c r="CV9" s="386"/>
      <c r="CW9" s="386"/>
      <c r="CX9" s="386"/>
      <c r="CY9" s="386"/>
      <c r="CZ9" s="386"/>
      <c r="DA9" s="387"/>
      <c r="DB9" s="385">
        <v>15.3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3780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47382</v>
      </c>
      <c r="BO10" s="416"/>
      <c r="BP10" s="416"/>
      <c r="BQ10" s="416"/>
      <c r="BR10" s="416"/>
      <c r="BS10" s="416"/>
      <c r="BT10" s="416"/>
      <c r="BU10" s="417"/>
      <c r="BV10" s="415">
        <v>128236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104</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3208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3184</v>
      </c>
      <c r="S13" s="517"/>
      <c r="T13" s="517"/>
      <c r="U13" s="517"/>
      <c r="V13" s="518"/>
      <c r="W13" s="504" t="s">
        <v>123</v>
      </c>
      <c r="X13" s="428"/>
      <c r="Y13" s="428"/>
      <c r="Z13" s="428"/>
      <c r="AA13" s="428"/>
      <c r="AB13" s="429"/>
      <c r="AC13" s="391">
        <v>436</v>
      </c>
      <c r="AD13" s="392"/>
      <c r="AE13" s="392"/>
      <c r="AF13" s="392"/>
      <c r="AG13" s="393"/>
      <c r="AH13" s="391">
        <v>551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30803</v>
      </c>
      <c r="BO13" s="416"/>
      <c r="BP13" s="416"/>
      <c r="BQ13" s="416"/>
      <c r="BR13" s="416"/>
      <c r="BS13" s="416"/>
      <c r="BT13" s="416"/>
      <c r="BU13" s="417"/>
      <c r="BV13" s="415">
        <v>69828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9.5</v>
      </c>
      <c r="CU13" s="386"/>
      <c r="CV13" s="386"/>
      <c r="CW13" s="386"/>
      <c r="CX13" s="386"/>
      <c r="CY13" s="386"/>
      <c r="CZ13" s="386"/>
      <c r="DA13" s="387"/>
      <c r="DB13" s="385">
        <v>10.9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3272</v>
      </c>
      <c r="S14" s="517"/>
      <c r="T14" s="517"/>
      <c r="U14" s="517"/>
      <c r="V14" s="518"/>
      <c r="W14" s="519"/>
      <c r="X14" s="431"/>
      <c r="Y14" s="431"/>
      <c r="Z14" s="431"/>
      <c r="AA14" s="431"/>
      <c r="AB14" s="432"/>
      <c r="AC14" s="509">
        <v>24.5</v>
      </c>
      <c r="AD14" s="510"/>
      <c r="AE14" s="510"/>
      <c r="AF14" s="510"/>
      <c r="AG14" s="511"/>
      <c r="AH14" s="509">
        <v>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10</v>
      </c>
      <c r="CU14" s="488"/>
      <c r="CV14" s="488"/>
      <c r="CW14" s="488"/>
      <c r="CX14" s="488"/>
      <c r="CY14" s="488"/>
      <c r="CZ14" s="488"/>
      <c r="DA14" s="489"/>
      <c r="DB14" s="520">
        <v>9.3000000000000007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3249</v>
      </c>
      <c r="S15" s="517"/>
      <c r="T15" s="517"/>
      <c r="U15" s="517"/>
      <c r="V15" s="518"/>
      <c r="W15" s="504" t="s">
        <v>130</v>
      </c>
      <c r="X15" s="428"/>
      <c r="Y15" s="428"/>
      <c r="Z15" s="428"/>
      <c r="AA15" s="428"/>
      <c r="AB15" s="429"/>
      <c r="AC15" s="391">
        <v>294</v>
      </c>
      <c r="AD15" s="392"/>
      <c r="AE15" s="392"/>
      <c r="AF15" s="392"/>
      <c r="AG15" s="393"/>
      <c r="AH15" s="391">
        <v>296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408520</v>
      </c>
      <c r="BO15" s="411"/>
      <c r="BP15" s="411"/>
      <c r="BQ15" s="411"/>
      <c r="BR15" s="411"/>
      <c r="BS15" s="411"/>
      <c r="BT15" s="411"/>
      <c r="BU15" s="412"/>
      <c r="BV15" s="410">
        <v>410088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16.5</v>
      </c>
      <c r="AD16" s="510"/>
      <c r="AE16" s="510"/>
      <c r="AF16" s="510"/>
      <c r="AG16" s="511"/>
      <c r="AH16" s="509">
        <v>15.1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2952196</v>
      </c>
      <c r="BO16" s="416"/>
      <c r="BP16" s="416"/>
      <c r="BQ16" s="416"/>
      <c r="BR16" s="416"/>
      <c r="BS16" s="416"/>
      <c r="BT16" s="416"/>
      <c r="BU16" s="417"/>
      <c r="BV16" s="415">
        <v>3000565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1050</v>
      </c>
      <c r="AD17" s="392"/>
      <c r="AE17" s="392"/>
      <c r="AF17" s="392"/>
      <c r="AG17" s="393"/>
      <c r="AH17" s="391">
        <v>1118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499756</v>
      </c>
      <c r="BO17" s="416"/>
      <c r="BP17" s="416"/>
      <c r="BQ17" s="416"/>
      <c r="BR17" s="416"/>
      <c r="BS17" s="416"/>
      <c r="BT17" s="416"/>
      <c r="BU17" s="417"/>
      <c r="BV17" s="415">
        <v>498856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353.56</v>
      </c>
      <c r="M18" s="480"/>
      <c r="N18" s="480"/>
      <c r="O18" s="480"/>
      <c r="P18" s="480"/>
      <c r="Q18" s="480"/>
      <c r="R18" s="481"/>
      <c r="S18" s="481"/>
      <c r="T18" s="481"/>
      <c r="U18" s="481"/>
      <c r="V18" s="482"/>
      <c r="W18" s="496"/>
      <c r="X18" s="497"/>
      <c r="Y18" s="497"/>
      <c r="Z18" s="497"/>
      <c r="AA18" s="497"/>
      <c r="AB18" s="505"/>
      <c r="AC18" s="379">
        <v>59</v>
      </c>
      <c r="AD18" s="380"/>
      <c r="AE18" s="380"/>
      <c r="AF18" s="380"/>
      <c r="AG18" s="483"/>
      <c r="AH18" s="379">
        <v>56.9</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2649617</v>
      </c>
      <c r="BO18" s="416"/>
      <c r="BP18" s="416"/>
      <c r="BQ18" s="416"/>
      <c r="BR18" s="416"/>
      <c r="BS18" s="416"/>
      <c r="BT18" s="416"/>
      <c r="BU18" s="417"/>
      <c r="BV18" s="415">
        <v>2615409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3595896</v>
      </c>
      <c r="BO19" s="416"/>
      <c r="BP19" s="416"/>
      <c r="BQ19" s="416"/>
      <c r="BR19" s="416"/>
      <c r="BS19" s="416"/>
      <c r="BT19" s="416"/>
      <c r="BU19" s="417"/>
      <c r="BV19" s="415">
        <v>3840310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1502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4418204</v>
      </c>
      <c r="BO23" s="416"/>
      <c r="BP23" s="416"/>
      <c r="BQ23" s="416"/>
      <c r="BR23" s="416"/>
      <c r="BS23" s="416"/>
      <c r="BT23" s="416"/>
      <c r="BU23" s="417"/>
      <c r="BV23" s="415">
        <v>4727556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7000</v>
      </c>
      <c r="R24" s="392"/>
      <c r="S24" s="392"/>
      <c r="T24" s="392"/>
      <c r="U24" s="392"/>
      <c r="V24" s="393"/>
      <c r="W24" s="457"/>
      <c r="X24" s="448"/>
      <c r="Y24" s="449"/>
      <c r="Z24" s="388" t="s">
        <v>153</v>
      </c>
      <c r="AA24" s="389"/>
      <c r="AB24" s="389"/>
      <c r="AC24" s="389"/>
      <c r="AD24" s="389"/>
      <c r="AE24" s="389"/>
      <c r="AF24" s="389"/>
      <c r="AG24" s="390"/>
      <c r="AH24" s="391">
        <v>83</v>
      </c>
      <c r="AI24" s="392"/>
      <c r="AJ24" s="392"/>
      <c r="AK24" s="392"/>
      <c r="AL24" s="393"/>
      <c r="AM24" s="391">
        <v>222274</v>
      </c>
      <c r="AN24" s="392"/>
      <c r="AO24" s="392"/>
      <c r="AP24" s="392"/>
      <c r="AQ24" s="392"/>
      <c r="AR24" s="393"/>
      <c r="AS24" s="391">
        <v>2678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3775909</v>
      </c>
      <c r="BO24" s="416"/>
      <c r="BP24" s="416"/>
      <c r="BQ24" s="416"/>
      <c r="BR24" s="416"/>
      <c r="BS24" s="416"/>
      <c r="BT24" s="416"/>
      <c r="BU24" s="417"/>
      <c r="BV24" s="415">
        <v>4036351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6000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39118</v>
      </c>
      <c r="BO25" s="411"/>
      <c r="BP25" s="411"/>
      <c r="BQ25" s="411"/>
      <c r="BR25" s="411"/>
      <c r="BS25" s="411"/>
      <c r="BT25" s="411"/>
      <c r="BU25" s="412"/>
      <c r="BV25" s="410">
        <v>81143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5500</v>
      </c>
      <c r="R26" s="392"/>
      <c r="S26" s="392"/>
      <c r="T26" s="392"/>
      <c r="U26" s="392"/>
      <c r="V26" s="393"/>
      <c r="W26" s="457"/>
      <c r="X26" s="448"/>
      <c r="Y26" s="449"/>
      <c r="Z26" s="388" t="s">
        <v>159</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2600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2200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1025325</v>
      </c>
      <c r="BO28" s="411"/>
      <c r="BP28" s="411"/>
      <c r="BQ28" s="411"/>
      <c r="BR28" s="411"/>
      <c r="BS28" s="411"/>
      <c r="BT28" s="411"/>
      <c r="BU28" s="412"/>
      <c r="BV28" s="410">
        <v>977943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7</v>
      </c>
      <c r="M29" s="392"/>
      <c r="N29" s="392"/>
      <c r="O29" s="392"/>
      <c r="P29" s="393"/>
      <c r="Q29" s="391">
        <v>1900</v>
      </c>
      <c r="R29" s="392"/>
      <c r="S29" s="392"/>
      <c r="T29" s="392"/>
      <c r="U29" s="392"/>
      <c r="V29" s="393"/>
      <c r="W29" s="458"/>
      <c r="X29" s="459"/>
      <c r="Y29" s="460"/>
      <c r="Z29" s="388" t="s">
        <v>170</v>
      </c>
      <c r="AA29" s="389"/>
      <c r="AB29" s="389"/>
      <c r="AC29" s="389"/>
      <c r="AD29" s="389"/>
      <c r="AE29" s="389"/>
      <c r="AF29" s="389"/>
      <c r="AG29" s="390"/>
      <c r="AH29" s="391">
        <v>84</v>
      </c>
      <c r="AI29" s="392"/>
      <c r="AJ29" s="392"/>
      <c r="AK29" s="392"/>
      <c r="AL29" s="393"/>
      <c r="AM29" s="391">
        <v>224779</v>
      </c>
      <c r="AN29" s="392"/>
      <c r="AO29" s="392"/>
      <c r="AP29" s="392"/>
      <c r="AQ29" s="392"/>
      <c r="AR29" s="393"/>
      <c r="AS29" s="391">
        <v>2676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83394</v>
      </c>
      <c r="BO29" s="416"/>
      <c r="BP29" s="416"/>
      <c r="BQ29" s="416"/>
      <c r="BR29" s="416"/>
      <c r="BS29" s="416"/>
      <c r="BT29" s="416"/>
      <c r="BU29" s="417"/>
      <c r="BV29" s="415">
        <v>83393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629535</v>
      </c>
      <c r="BO30" s="419"/>
      <c r="BP30" s="419"/>
      <c r="BQ30" s="419"/>
      <c r="BR30" s="419"/>
      <c r="BS30" s="419"/>
      <c r="BT30" s="419"/>
      <c r="BU30" s="420"/>
      <c r="BV30" s="418">
        <v>629154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国民健康保険病院事業特別会計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水道事業特別会計</v>
      </c>
      <c r="BH34" s="374"/>
      <c r="BI34" s="374"/>
      <c r="BJ34" s="374"/>
      <c r="BK34" s="374"/>
      <c r="BL34" s="374"/>
      <c r="BM34" s="374"/>
      <c r="BN34" s="374"/>
      <c r="BO34" s="374"/>
      <c r="BP34" s="374"/>
      <c r="BQ34" s="374"/>
      <c r="BR34" s="374"/>
      <c r="BS34" s="374"/>
      <c r="BT34" s="374"/>
      <c r="BU34" s="374"/>
      <c r="BV34" s="167"/>
      <c r="BW34" s="375" t="str">
        <f>IF(BY34="","",MAX(C34:D43,U34:V43,AM34:AN43,BE34:BF43)+1)</f>
        <v/>
      </c>
      <c r="BX34" s="375"/>
      <c r="BY34" s="374" t="str">
        <f>IF('各会計、関係団体の財政状況及び健全化判断比率'!B68="","",'各会計、関係団体の財政状況及び健全化判断比率'!B68)</f>
        <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町民保養センター事業特別会計</v>
      </c>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0.86</v>
      </c>
      <c r="G34" s="33">
        <v>3.46</v>
      </c>
      <c r="H34" s="33">
        <v>4.87</v>
      </c>
      <c r="I34" s="33">
        <v>2.93</v>
      </c>
      <c r="J34" s="34">
        <v>2.4900000000000002</v>
      </c>
      <c r="K34" s="22"/>
      <c r="L34" s="22"/>
      <c r="M34" s="22"/>
      <c r="N34" s="22"/>
      <c r="O34" s="22"/>
      <c r="P34" s="22"/>
    </row>
    <row r="35" spans="1:16" ht="39" customHeight="1" x14ac:dyDescent="0.15">
      <c r="A35" s="22"/>
      <c r="B35" s="35"/>
      <c r="C35" s="1178" t="s">
        <v>525</v>
      </c>
      <c r="D35" s="1179"/>
      <c r="E35" s="1180"/>
      <c r="F35" s="36">
        <v>5.26</v>
      </c>
      <c r="G35" s="37">
        <v>2.69</v>
      </c>
      <c r="H35" s="37">
        <v>0.2</v>
      </c>
      <c r="I35" s="37">
        <v>2.04</v>
      </c>
      <c r="J35" s="38">
        <v>2.1</v>
      </c>
      <c r="K35" s="22"/>
      <c r="L35" s="22"/>
      <c r="M35" s="22"/>
      <c r="N35" s="22"/>
      <c r="O35" s="22"/>
      <c r="P35" s="22"/>
    </row>
    <row r="36" spans="1:16" ht="39" customHeight="1" x14ac:dyDescent="0.15">
      <c r="A36" s="22"/>
      <c r="B36" s="35"/>
      <c r="C36" s="1178" t="s">
        <v>526</v>
      </c>
      <c r="D36" s="1179"/>
      <c r="E36" s="1180"/>
      <c r="F36" s="36">
        <v>0.56999999999999995</v>
      </c>
      <c r="G36" s="37">
        <v>0.36</v>
      </c>
      <c r="H36" s="37">
        <v>1.34</v>
      </c>
      <c r="I36" s="37">
        <v>1.19</v>
      </c>
      <c r="J36" s="38">
        <v>1.4</v>
      </c>
      <c r="K36" s="22"/>
      <c r="L36" s="22"/>
      <c r="M36" s="22"/>
      <c r="N36" s="22"/>
      <c r="O36" s="22"/>
      <c r="P36" s="22"/>
    </row>
    <row r="37" spans="1:16" ht="39" customHeight="1" x14ac:dyDescent="0.15">
      <c r="A37" s="22"/>
      <c r="B37" s="35"/>
      <c r="C37" s="1178" t="s">
        <v>527</v>
      </c>
      <c r="D37" s="1179"/>
      <c r="E37" s="1180"/>
      <c r="F37" s="36">
        <v>0.06</v>
      </c>
      <c r="G37" s="37">
        <v>7.0000000000000007E-2</v>
      </c>
      <c r="H37" s="37">
        <v>0.44</v>
      </c>
      <c r="I37" s="37">
        <v>0.28999999999999998</v>
      </c>
      <c r="J37" s="38">
        <v>0.6</v>
      </c>
      <c r="K37" s="22"/>
      <c r="L37" s="22"/>
      <c r="M37" s="22"/>
      <c r="N37" s="22"/>
      <c r="O37" s="22"/>
      <c r="P37" s="22"/>
    </row>
    <row r="38" spans="1:16" ht="39" customHeight="1" x14ac:dyDescent="0.15">
      <c r="A38" s="22"/>
      <c r="B38" s="35"/>
      <c r="C38" s="1178" t="s">
        <v>528</v>
      </c>
      <c r="D38" s="1179"/>
      <c r="E38" s="1180"/>
      <c r="F38" s="36">
        <v>0.14000000000000001</v>
      </c>
      <c r="G38" s="37">
        <v>0.2</v>
      </c>
      <c r="H38" s="37">
        <v>0.11</v>
      </c>
      <c r="I38" s="37">
        <v>0.38</v>
      </c>
      <c r="J38" s="38">
        <v>0.21</v>
      </c>
      <c r="K38" s="22"/>
      <c r="L38" s="22"/>
      <c r="M38" s="22"/>
      <c r="N38" s="22"/>
      <c r="O38" s="22"/>
      <c r="P38" s="22"/>
    </row>
    <row r="39" spans="1:16" ht="39" customHeight="1" x14ac:dyDescent="0.15">
      <c r="A39" s="22"/>
      <c r="B39" s="35"/>
      <c r="C39" s="1178" t="s">
        <v>529</v>
      </c>
      <c r="D39" s="1179"/>
      <c r="E39" s="1180"/>
      <c r="F39" s="36" t="s">
        <v>480</v>
      </c>
      <c r="G39" s="37" t="s">
        <v>480</v>
      </c>
      <c r="H39" s="37" t="s">
        <v>480</v>
      </c>
      <c r="I39" s="37">
        <v>0</v>
      </c>
      <c r="J39" s="38">
        <v>0.03</v>
      </c>
      <c r="K39" s="22"/>
      <c r="L39" s="22"/>
      <c r="M39" s="22"/>
      <c r="N39" s="22"/>
      <c r="O39" s="22"/>
      <c r="P39" s="22"/>
    </row>
    <row r="40" spans="1:16" ht="39" customHeight="1" x14ac:dyDescent="0.15">
      <c r="A40" s="22"/>
      <c r="B40" s="35"/>
      <c r="C40" s="1178" t="s">
        <v>530</v>
      </c>
      <c r="D40" s="1179"/>
      <c r="E40" s="1180"/>
      <c r="F40" s="36">
        <v>0.01</v>
      </c>
      <c r="G40" s="37">
        <v>0.04</v>
      </c>
      <c r="H40" s="37">
        <v>0.04</v>
      </c>
      <c r="I40" s="37">
        <v>0.04</v>
      </c>
      <c r="J40" s="38">
        <v>0.02</v>
      </c>
      <c r="K40" s="22"/>
      <c r="L40" s="22"/>
      <c r="M40" s="22"/>
      <c r="N40" s="22"/>
      <c r="O40" s="22"/>
      <c r="P40" s="22"/>
    </row>
    <row r="41" spans="1:16" ht="39" customHeight="1" x14ac:dyDescent="0.15">
      <c r="A41" s="22"/>
      <c r="B41" s="35"/>
      <c r="C41" s="1178" t="s">
        <v>531</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760</v>
      </c>
      <c r="L45" s="60">
        <v>747</v>
      </c>
      <c r="M45" s="60">
        <v>703</v>
      </c>
      <c r="N45" s="60">
        <v>644</v>
      </c>
      <c r="O45" s="61">
        <v>656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184</v>
      </c>
      <c r="L48" s="64">
        <v>196</v>
      </c>
      <c r="M48" s="64">
        <v>207</v>
      </c>
      <c r="N48" s="64">
        <v>215</v>
      </c>
      <c r="O48" s="65">
        <v>214</v>
      </c>
      <c r="P48" s="48"/>
      <c r="Q48" s="48"/>
      <c r="R48" s="48"/>
      <c r="S48" s="48"/>
      <c r="T48" s="48"/>
      <c r="U48" s="48"/>
    </row>
    <row r="49" spans="1:21" ht="30.75" customHeight="1" x14ac:dyDescent="0.15">
      <c r="A49" s="48"/>
      <c r="B49" s="1196"/>
      <c r="C49" s="1197"/>
      <c r="D49" s="62"/>
      <c r="E49" s="1188" t="s">
        <v>16</v>
      </c>
      <c r="F49" s="1188"/>
      <c r="G49" s="1188"/>
      <c r="H49" s="1188"/>
      <c r="I49" s="1188"/>
      <c r="J49" s="1189"/>
      <c r="K49" s="63">
        <v>66</v>
      </c>
      <c r="L49" s="64">
        <v>66</v>
      </c>
      <c r="M49" s="64">
        <v>64</v>
      </c>
      <c r="N49" s="64">
        <v>64</v>
      </c>
      <c r="O49" s="65">
        <v>52</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v>
      </c>
      <c r="L50" s="64">
        <v>32</v>
      </c>
      <c r="M50" s="64">
        <v>30</v>
      </c>
      <c r="N50" s="64">
        <v>8</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676</v>
      </c>
      <c r="L52" s="64">
        <v>683</v>
      </c>
      <c r="M52" s="64">
        <v>724</v>
      </c>
      <c r="N52" s="64">
        <v>724</v>
      </c>
      <c r="O52" s="65">
        <v>697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368</v>
      </c>
      <c r="L53" s="69">
        <v>358</v>
      </c>
      <c r="M53" s="69">
        <v>281</v>
      </c>
      <c r="N53" s="69">
        <v>207</v>
      </c>
      <c r="O53" s="70">
        <v>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4821</v>
      </c>
      <c r="J41" s="83">
        <v>4888</v>
      </c>
      <c r="K41" s="83">
        <v>4830</v>
      </c>
      <c r="L41" s="83">
        <v>4728</v>
      </c>
      <c r="M41" s="84">
        <v>4418</v>
      </c>
    </row>
    <row r="42" spans="2:13" ht="27.75" customHeight="1" x14ac:dyDescent="0.15">
      <c r="B42" s="1204"/>
      <c r="C42" s="1205"/>
      <c r="D42" s="85"/>
      <c r="E42" s="1208" t="s">
        <v>26</v>
      </c>
      <c r="F42" s="1208"/>
      <c r="G42" s="1208"/>
      <c r="H42" s="1209"/>
      <c r="I42" s="86">
        <v>54</v>
      </c>
      <c r="J42" s="87">
        <v>27</v>
      </c>
      <c r="K42" s="87" t="s">
        <v>480</v>
      </c>
      <c r="L42" s="87" t="s">
        <v>480</v>
      </c>
      <c r="M42" s="88" t="s">
        <v>480</v>
      </c>
    </row>
    <row r="43" spans="2:13" ht="27.75" customHeight="1" x14ac:dyDescent="0.15">
      <c r="B43" s="1204"/>
      <c r="C43" s="1205"/>
      <c r="D43" s="85"/>
      <c r="E43" s="1208" t="s">
        <v>27</v>
      </c>
      <c r="F43" s="1208"/>
      <c r="G43" s="1208"/>
      <c r="H43" s="1209"/>
      <c r="I43" s="86">
        <v>2139</v>
      </c>
      <c r="J43" s="87">
        <v>2058</v>
      </c>
      <c r="K43" s="87">
        <v>2315</v>
      </c>
      <c r="L43" s="87">
        <v>2163</v>
      </c>
      <c r="M43" s="88">
        <v>2054</v>
      </c>
    </row>
    <row r="44" spans="2:13" ht="27.75" customHeight="1" x14ac:dyDescent="0.15">
      <c r="B44" s="1204"/>
      <c r="C44" s="1205"/>
      <c r="D44" s="85"/>
      <c r="E44" s="1208" t="s">
        <v>28</v>
      </c>
      <c r="F44" s="1208"/>
      <c r="G44" s="1208"/>
      <c r="H44" s="1209"/>
      <c r="I44" s="86">
        <v>266</v>
      </c>
      <c r="J44" s="87">
        <v>203</v>
      </c>
      <c r="K44" s="87">
        <v>141</v>
      </c>
      <c r="L44" s="87">
        <v>75</v>
      </c>
      <c r="M44" s="88">
        <v>24</v>
      </c>
    </row>
    <row r="45" spans="2:13" ht="27.75" customHeight="1" x14ac:dyDescent="0.15">
      <c r="B45" s="1204"/>
      <c r="C45" s="1205"/>
      <c r="D45" s="85"/>
      <c r="E45" s="1208" t="s">
        <v>29</v>
      </c>
      <c r="F45" s="1208"/>
      <c r="G45" s="1208"/>
      <c r="H45" s="1209"/>
      <c r="I45" s="86">
        <v>756</v>
      </c>
      <c r="J45" s="87">
        <v>723</v>
      </c>
      <c r="K45" s="87">
        <v>572</v>
      </c>
      <c r="L45" s="87">
        <v>518</v>
      </c>
      <c r="M45" s="88">
        <v>520</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1856</v>
      </c>
      <c r="J50" s="87">
        <v>1661</v>
      </c>
      <c r="K50" s="87">
        <v>1630</v>
      </c>
      <c r="L50" s="87">
        <v>1718</v>
      </c>
      <c r="M50" s="88">
        <v>1848</v>
      </c>
    </row>
    <row r="51" spans="2:13" ht="27.75" customHeight="1" x14ac:dyDescent="0.15">
      <c r="B51" s="1204"/>
      <c r="C51" s="1205"/>
      <c r="D51" s="85"/>
      <c r="E51" s="1208" t="s">
        <v>36</v>
      </c>
      <c r="F51" s="1208"/>
      <c r="G51" s="1208"/>
      <c r="H51" s="1209"/>
      <c r="I51" s="86">
        <v>512</v>
      </c>
      <c r="J51" s="87">
        <v>431</v>
      </c>
      <c r="K51" s="87">
        <v>380</v>
      </c>
      <c r="L51" s="87">
        <v>361</v>
      </c>
      <c r="M51" s="88">
        <v>333</v>
      </c>
    </row>
    <row r="52" spans="2:13" ht="27.75" customHeight="1" x14ac:dyDescent="0.15">
      <c r="B52" s="1206"/>
      <c r="C52" s="1207"/>
      <c r="D52" s="85"/>
      <c r="E52" s="1208" t="s">
        <v>37</v>
      </c>
      <c r="F52" s="1208"/>
      <c r="G52" s="1208"/>
      <c r="H52" s="1209"/>
      <c r="I52" s="86">
        <v>5833</v>
      </c>
      <c r="J52" s="87">
        <v>5249</v>
      </c>
      <c r="K52" s="87">
        <v>5284</v>
      </c>
      <c r="L52" s="87">
        <v>5163</v>
      </c>
      <c r="M52" s="88">
        <v>4582</v>
      </c>
    </row>
    <row r="53" spans="2:13" ht="27.75" customHeight="1" thickBot="1" x14ac:dyDescent="0.2">
      <c r="B53" s="1210" t="s">
        <v>38</v>
      </c>
      <c r="C53" s="1211"/>
      <c r="D53" s="92"/>
      <c r="E53" s="1212" t="s">
        <v>39</v>
      </c>
      <c r="F53" s="1212"/>
      <c r="G53" s="1212"/>
      <c r="H53" s="1213"/>
      <c r="I53" s="93">
        <v>-167</v>
      </c>
      <c r="J53" s="94">
        <v>558</v>
      </c>
      <c r="K53" s="94">
        <v>565</v>
      </c>
      <c r="L53" s="94">
        <v>242</v>
      </c>
      <c r="M53" s="95">
        <v>253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538</v>
      </c>
      <c r="I42" s="354"/>
      <c r="J42" s="354"/>
      <c r="K42" s="354"/>
      <c r="L42" s="246"/>
      <c r="M42" s="246"/>
      <c r="N42" s="246"/>
      <c r="O42" s="246"/>
    </row>
    <row r="43" spans="2:17" x14ac:dyDescent="0.15">
      <c r="B43" s="250"/>
      <c r="C43" s="246"/>
      <c r="D43" s="246"/>
      <c r="E43" s="246"/>
      <c r="F43" s="246"/>
      <c r="G43" s="1235" t="s">
        <v>539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540</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541</v>
      </c>
      <c r="H51" s="1248"/>
      <c r="I51" s="1253" t="s">
        <v>542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544</v>
      </c>
      <c r="H55" s="1228"/>
      <c r="I55" s="1233" t="s">
        <v>542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545</v>
      </c>
      <c r="C63" s="246"/>
      <c r="D63" s="246"/>
      <c r="E63" s="246"/>
      <c r="F63" s="246"/>
      <c r="G63" s="246"/>
      <c r="H63" s="246"/>
      <c r="I63" s="246"/>
      <c r="J63" s="246"/>
      <c r="K63" s="246"/>
      <c r="L63" s="246"/>
      <c r="M63" s="246"/>
      <c r="N63" s="246"/>
      <c r="O63" s="246"/>
    </row>
    <row r="64" spans="1:17" x14ac:dyDescent="0.15">
      <c r="B64" s="250"/>
      <c r="C64" s="246"/>
      <c r="D64" s="246"/>
      <c r="E64" s="246"/>
      <c r="F64" s="246"/>
      <c r="G64" s="353" t="s">
        <v>538</v>
      </c>
      <c r="I64" s="354"/>
      <c r="J64" s="354"/>
      <c r="K64" s="354"/>
      <c r="L64" s="246"/>
      <c r="M64" s="246"/>
      <c r="N64" s="246"/>
      <c r="O64" s="246"/>
    </row>
    <row r="65" spans="2:30" x14ac:dyDescent="0.15">
      <c r="B65" s="250"/>
      <c r="C65" s="246"/>
      <c r="D65" s="246"/>
      <c r="E65" s="246"/>
      <c r="F65" s="246"/>
      <c r="G65" s="1235" t="s">
        <v>546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547</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541</v>
      </c>
      <c r="H73" s="1248"/>
      <c r="I73" s="1253" t="s">
        <v>542</v>
      </c>
      <c r="J73" s="1253"/>
      <c r="K73" s="1234"/>
      <c r="L73" s="1234">
        <v>20.9</v>
      </c>
      <c r="M73" s="1221">
        <v>22.6</v>
      </c>
      <c r="N73" s="1221">
        <v>9.3000000000000007</v>
      </c>
      <c r="O73" s="1221">
        <v>10</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548</v>
      </c>
      <c r="J75" s="1233"/>
      <c r="K75" s="1225">
        <v>15.9</v>
      </c>
      <c r="L75" s="1225">
        <v>14.6</v>
      </c>
      <c r="M75" s="1225">
        <v>12.9</v>
      </c>
      <c r="N75" s="1225">
        <v>10.9</v>
      </c>
      <c r="O75" s="1225">
        <v>9.5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544</v>
      </c>
      <c r="H77" s="1228"/>
      <c r="I77" s="1233" t="s">
        <v>542</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548</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118083</v>
      </c>
      <c r="E3" s="118"/>
      <c r="F3" s="119">
        <v>228305</v>
      </c>
      <c r="G3" s="120"/>
      <c r="H3" s="121"/>
    </row>
    <row r="4" spans="1:8" x14ac:dyDescent="0.15">
      <c r="A4" s="122"/>
      <c r="B4" s="123"/>
      <c r="C4" s="124"/>
      <c r="D4" s="125">
        <v>76561</v>
      </c>
      <c r="E4" s="126"/>
      <c r="F4" s="127">
        <v>86611</v>
      </c>
      <c r="G4" s="128"/>
      <c r="H4" s="129"/>
    </row>
    <row r="5" spans="1:8" x14ac:dyDescent="0.15">
      <c r="A5" s="110" t="s">
        <v>513</v>
      </c>
      <c r="B5" s="115"/>
      <c r="C5" s="116"/>
      <c r="D5" s="117">
        <v>459479</v>
      </c>
      <c r="E5" s="118"/>
      <c r="F5" s="119">
        <v>316331</v>
      </c>
      <c r="G5" s="120"/>
      <c r="H5" s="121"/>
    </row>
    <row r="6" spans="1:8" x14ac:dyDescent="0.15">
      <c r="A6" s="122"/>
      <c r="B6" s="123"/>
      <c r="C6" s="124"/>
      <c r="D6" s="125">
        <v>101492</v>
      </c>
      <c r="E6" s="126"/>
      <c r="F6" s="127">
        <v>106387</v>
      </c>
      <c r="G6" s="128"/>
      <c r="H6" s="129"/>
    </row>
    <row r="7" spans="1:8" x14ac:dyDescent="0.15">
      <c r="A7" s="110" t="s">
        <v>514</v>
      </c>
      <c r="B7" s="115"/>
      <c r="C7" s="116"/>
      <c r="D7" s="117">
        <v>305005</v>
      </c>
      <c r="E7" s="118"/>
      <c r="F7" s="119">
        <v>333013</v>
      </c>
      <c r="G7" s="120"/>
      <c r="H7" s="121"/>
    </row>
    <row r="8" spans="1:8" x14ac:dyDescent="0.15">
      <c r="A8" s="122"/>
      <c r="B8" s="123"/>
      <c r="C8" s="124"/>
      <c r="D8" s="125">
        <v>119486</v>
      </c>
      <c r="E8" s="126"/>
      <c r="F8" s="127">
        <v>126732</v>
      </c>
      <c r="G8" s="128"/>
      <c r="H8" s="129"/>
    </row>
    <row r="9" spans="1:8" x14ac:dyDescent="0.15">
      <c r="A9" s="110" t="s">
        <v>515</v>
      </c>
      <c r="B9" s="115"/>
      <c r="C9" s="116"/>
      <c r="D9" s="117">
        <v>190428</v>
      </c>
      <c r="E9" s="118"/>
      <c r="F9" s="119">
        <v>280458</v>
      </c>
      <c r="G9" s="120"/>
      <c r="H9" s="121"/>
    </row>
    <row r="10" spans="1:8" x14ac:dyDescent="0.15">
      <c r="A10" s="122"/>
      <c r="B10" s="123"/>
      <c r="C10" s="124"/>
      <c r="D10" s="125">
        <v>79443</v>
      </c>
      <c r="E10" s="126"/>
      <c r="F10" s="127">
        <v>127286</v>
      </c>
      <c r="G10" s="128"/>
      <c r="H10" s="129"/>
    </row>
    <row r="11" spans="1:8" x14ac:dyDescent="0.15">
      <c r="A11" s="110" t="s">
        <v>516</v>
      </c>
      <c r="B11" s="115"/>
      <c r="C11" s="116"/>
      <c r="D11" s="117">
        <v>64623</v>
      </c>
      <c r="E11" s="118"/>
      <c r="F11" s="119">
        <v>291945</v>
      </c>
      <c r="G11" s="120"/>
      <c r="H11" s="121"/>
    </row>
    <row r="12" spans="1:8" x14ac:dyDescent="0.15">
      <c r="A12" s="122"/>
      <c r="B12" s="123"/>
      <c r="C12" s="130"/>
      <c r="D12" s="125">
        <v>36765</v>
      </c>
      <c r="E12" s="126"/>
      <c r="F12" s="127">
        <v>127651</v>
      </c>
      <c r="G12" s="128"/>
      <c r="H12" s="129"/>
    </row>
    <row r="13" spans="1:8" x14ac:dyDescent="0.15">
      <c r="A13" s="110"/>
      <c r="B13" s="115"/>
      <c r="C13" s="131"/>
      <c r="D13" s="132">
        <v>227524</v>
      </c>
      <c r="E13" s="133"/>
      <c r="F13" s="134">
        <v>290010</v>
      </c>
      <c r="G13" s="135"/>
      <c r="H13" s="121"/>
    </row>
    <row r="14" spans="1:8" x14ac:dyDescent="0.15">
      <c r="A14" s="122"/>
      <c r="B14" s="123"/>
      <c r="C14" s="124"/>
      <c r="D14" s="125">
        <v>82749</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0.87</v>
      </c>
      <c r="C19" s="136">
        <f>ROUND(VALUE(SUBSTITUTE(実質収支比率等に係る経年分析!G$48,"▲","-")),2)</f>
        <v>3.46</v>
      </c>
      <c r="D19" s="136">
        <f>ROUND(VALUE(SUBSTITUTE(実質収支比率等に係る経年分析!H$48,"▲","-")),2)</f>
        <v>4.87</v>
      </c>
      <c r="E19" s="136">
        <f>ROUND(VALUE(SUBSTITUTE(実質収支比率等に係る経年分析!I$48,"▲","-")),2)</f>
        <v>2.93</v>
      </c>
      <c r="F19" s="136">
        <f>ROUND(VALUE(SUBSTITUTE(実質収支比率等に係る経年分析!J$48,"▲","-")),2)</f>
        <v>2.4900000000000002</v>
      </c>
    </row>
    <row r="20" spans="1:11" x14ac:dyDescent="0.15">
      <c r="A20" s="136" t="s">
        <v>44</v>
      </c>
      <c r="B20" s="136">
        <f>ROUND(VALUE(SUBSTITUTE(実質収支比率等に係る経年分析!F$47,"▲","-")),2)</f>
        <v>24.1</v>
      </c>
      <c r="C20" s="136">
        <f>ROUND(VALUE(SUBSTITUTE(実質収支比率等に係る経年分析!G$47,"▲","-")),2)</f>
        <v>25.58</v>
      </c>
      <c r="D20" s="136">
        <f>ROUND(VALUE(SUBSTITUTE(実質収支比率等に係る経年分析!H$47,"▲","-")),2)</f>
        <v>26.93</v>
      </c>
      <c r="E20" s="136">
        <f>ROUND(VALUE(SUBSTITUTE(実質収支比率等に係る経年分析!I$47,"▲","-")),2)</f>
        <v>30.12</v>
      </c>
      <c r="F20" s="136">
        <f>ROUND(VALUE(SUBSTITUTE(実質収支比率等に係る経年分析!J$47,"▲","-")),2)</f>
        <v>32.46</v>
      </c>
    </row>
    <row r="21" spans="1:11" x14ac:dyDescent="0.15">
      <c r="A21" s="136" t="s">
        <v>45</v>
      </c>
      <c r="B21" s="136">
        <f>IF(ISNUMBER(VALUE(SUBSTITUTE(実質収支比率等に係る経年分析!F$49,"▲","-"))),ROUND(VALUE(SUBSTITUTE(実質収支比率等に係る経年分析!F$49,"▲","-")),2),NA())</f>
        <v>2.04</v>
      </c>
      <c r="C21" s="136">
        <f>IF(ISNUMBER(VALUE(SUBSTITUTE(実質収支比率等に係る経年分析!G$49,"▲","-"))),ROUND(VALUE(SUBSTITUTE(実質収支比率等に係る経年分析!G$49,"▲","-")),2),NA())</f>
        <v>4.17</v>
      </c>
      <c r="D21" s="136">
        <f>IF(ISNUMBER(VALUE(SUBSTITUTE(実質収支比率等に係る経年分析!H$49,"▲","-"))),ROUND(VALUE(SUBSTITUTE(実質収支比率等に係る経年分析!H$49,"▲","-")),2),NA())</f>
        <v>1.52</v>
      </c>
      <c r="E21" s="136">
        <f>IF(ISNUMBER(VALUE(SUBSTITUTE(実質収支比率等に係る経年分析!I$49,"▲","-"))),ROUND(VALUE(SUBSTITUTE(実質収支比率等に係る経年分析!I$49,"▲","-")),2),NA())</f>
        <v>2.15</v>
      </c>
      <c r="F21" s="136">
        <f>IF(ISNUMBER(VALUE(SUBSTITUTE(実質収支比率等に係る経年分析!J$49,"▲","-"))),ROUND(VALUE(SUBSTITUTE(実質収支比率等に係る経年分析!J$49,"▲","-")),2),NA())</f>
        <v>0.98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町民保養センター事業特別会計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0.56999999999999995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v>
      </c>
    </row>
    <row r="35" spans="1:16" x14ac:dyDescent="0.15">
      <c r="A35" s="137" t="str">
        <f>IF(連結実質赤字比率に係る赤字・黒字の構成分析!C$35="",NA(),連結実質赤字比率に係る赤字・黒字の構成分析!C$35)</f>
        <v>国民健康保険病院事業特別会計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2.4900000000000002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676</v>
      </c>
      <c r="E42" s="138"/>
      <c r="F42" s="138"/>
      <c r="G42" s="138">
        <f>'実質公債費比率（分子）の構造'!L$52</f>
        <v>683</v>
      </c>
      <c r="H42" s="138"/>
      <c r="I42" s="138"/>
      <c r="J42" s="138">
        <f>'実質公債費比率（分子）の構造'!M$52</f>
        <v>724</v>
      </c>
      <c r="K42" s="138"/>
      <c r="L42" s="138"/>
      <c r="M42" s="138">
        <f>'実質公債費比率（分子）の構造'!N$52</f>
        <v>724</v>
      </c>
      <c r="N42" s="138"/>
      <c r="O42" s="138"/>
      <c r="P42" s="138">
        <f>'実質公債費比率（分子）の構造'!O$52</f>
        <v>697</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34</v>
      </c>
      <c r="C44" s="138"/>
      <c r="D44" s="138"/>
      <c r="E44" s="138">
        <f>'実質公債費比率（分子）の構造'!L$50</f>
        <v>32</v>
      </c>
      <c r="F44" s="138"/>
      <c r="G44" s="138"/>
      <c r="H44" s="138">
        <f>'実質公債費比率（分子）の構造'!M$50</f>
        <v>30</v>
      </c>
      <c r="I44" s="138"/>
      <c r="J44" s="138"/>
      <c r="K44" s="138">
        <f>'実質公債費比率（分子）の構造'!N$50</f>
        <v>8</v>
      </c>
      <c r="L44" s="138"/>
      <c r="M44" s="138"/>
      <c r="N44" s="138">
        <f>'実質公債費比率（分子）の構造'!O$50</f>
        <v>10</v>
      </c>
      <c r="O44" s="138"/>
      <c r="P44" s="138"/>
    </row>
    <row r="45" spans="1:16" x14ac:dyDescent="0.15">
      <c r="A45" s="138" t="s">
        <v>55</v>
      </c>
      <c r="B45" s="138">
        <f>'実質公債費比率（分子）の構造'!K$49</f>
        <v>66</v>
      </c>
      <c r="C45" s="138"/>
      <c r="D45" s="138"/>
      <c r="E45" s="138">
        <f>'実質公債費比率（分子）の構造'!L$49</f>
        <v>66</v>
      </c>
      <c r="F45" s="138"/>
      <c r="G45" s="138"/>
      <c r="H45" s="138">
        <f>'実質公債費比率（分子）の構造'!M$49</f>
        <v>64</v>
      </c>
      <c r="I45" s="138"/>
      <c r="J45" s="138"/>
      <c r="K45" s="138">
        <f>'実質公債費比率（分子）の構造'!N$49</f>
        <v>64</v>
      </c>
      <c r="L45" s="138"/>
      <c r="M45" s="138"/>
      <c r="N45" s="138">
        <f>'実質公債費比率（分子）の構造'!O$49</f>
        <v>52</v>
      </c>
      <c r="O45" s="138"/>
      <c r="P45" s="138"/>
    </row>
    <row r="46" spans="1:16" x14ac:dyDescent="0.15">
      <c r="A46" s="138" t="s">
        <v>56</v>
      </c>
      <c r="B46" s="138">
        <f>'実質公債費比率（分子）の構造'!K$48</f>
        <v>184</v>
      </c>
      <c r="C46" s="138"/>
      <c r="D46" s="138"/>
      <c r="E46" s="138">
        <f>'実質公債費比率（分子）の構造'!L$48</f>
        <v>196</v>
      </c>
      <c r="F46" s="138"/>
      <c r="G46" s="138"/>
      <c r="H46" s="138">
        <f>'実質公債費比率（分子）の構造'!M$48</f>
        <v>207</v>
      </c>
      <c r="I46" s="138"/>
      <c r="J46" s="138"/>
      <c r="K46" s="138">
        <f>'実質公債費比率（分子）の構造'!N$48</f>
        <v>215</v>
      </c>
      <c r="L46" s="138"/>
      <c r="M46" s="138"/>
      <c r="N46" s="138">
        <f>'実質公債費比率（分子）の構造'!O$48</f>
        <v>214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760</v>
      </c>
      <c r="C49" s="138"/>
      <c r="D49" s="138"/>
      <c r="E49" s="138">
        <f>'実質公債費比率（分子）の構造'!L$45</f>
        <v>747</v>
      </c>
      <c r="F49" s="138"/>
      <c r="G49" s="138"/>
      <c r="H49" s="138">
        <f>'実質公債費比率（分子）の構造'!M$45</f>
        <v>703</v>
      </c>
      <c r="I49" s="138"/>
      <c r="J49" s="138"/>
      <c r="K49" s="138">
        <f>'実質公債費比率（分子）の構造'!N$45</f>
        <v>644</v>
      </c>
      <c r="L49" s="138"/>
      <c r="M49" s="138"/>
      <c r="N49" s="138">
        <f>'実質公債費比率（分子）の構造'!O$45</f>
        <v>656</v>
      </c>
      <c r="O49" s="138"/>
      <c r="P49" s="138"/>
    </row>
    <row r="50" spans="1:16" x14ac:dyDescent="0.15">
      <c r="A50" s="138" t="s">
        <v>60</v>
      </c>
      <c r="B50" s="138" t="e">
        <f>NA()</f>
        <v>#N/A</v>
      </c>
      <c r="C50" s="138">
        <f>IF(ISNUMBER('実質公債費比率（分子）の構造'!K$53),'実質公債費比率（分子）の構造'!K$53,NA())</f>
        <v>368</v>
      </c>
      <c r="D50" s="138" t="e">
        <f>NA()</f>
        <v>#N/A</v>
      </c>
      <c r="E50" s="138" t="e">
        <f>NA()</f>
        <v>#N/A</v>
      </c>
      <c r="F50" s="138">
        <f>IF(ISNUMBER('実質公債費比率（分子）の構造'!L$53),'実質公債費比率（分子）の構造'!L$53,NA())</f>
        <v>358</v>
      </c>
      <c r="G50" s="138" t="e">
        <f>NA()</f>
        <v>#N/A</v>
      </c>
      <c r="H50" s="138" t="e">
        <f>NA()</f>
        <v>#N/A</v>
      </c>
      <c r="I50" s="138">
        <f>IF(ISNUMBER('実質公債費比率（分子）の構造'!M$53),'実質公債費比率（分子）の構造'!M$53,NA())</f>
        <v>281</v>
      </c>
      <c r="J50" s="138" t="e">
        <f>NA()</f>
        <v>#N/A</v>
      </c>
      <c r="K50" s="138" t="e">
        <f>NA()</f>
        <v>#N/A</v>
      </c>
      <c r="L50" s="138">
        <f>IF(ISNUMBER('実質公債費比率（分子）の構造'!N$53),'実質公債費比率（分子）の構造'!N$53,NA())</f>
        <v>207</v>
      </c>
      <c r="M50" s="138" t="e">
        <f>NA()</f>
        <v>#N/A</v>
      </c>
      <c r="N50" s="138" t="e">
        <f>NA()</f>
        <v>#N/A</v>
      </c>
      <c r="O50" s="138">
        <f>IF(ISNUMBER('実質公債費比率（分子）の構造'!O$53),'実質公債費比率（分子）の構造'!O$53,NA())</f>
        <v>235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5833</v>
      </c>
      <c r="E56" s="137"/>
      <c r="F56" s="137"/>
      <c r="G56" s="137">
        <f>'将来負担比率（分子）の構造'!J$52</f>
        <v>5249</v>
      </c>
      <c r="H56" s="137"/>
      <c r="I56" s="137"/>
      <c r="J56" s="137">
        <f>'将来負担比率（分子）の構造'!K$52</f>
        <v>5284</v>
      </c>
      <c r="K56" s="137"/>
      <c r="L56" s="137"/>
      <c r="M56" s="137">
        <f>'将来負担比率（分子）の構造'!L$52</f>
        <v>5163</v>
      </c>
      <c r="N56" s="137"/>
      <c r="O56" s="137"/>
      <c r="P56" s="137">
        <f>'将来負担比率（分子）の構造'!M$52</f>
        <v>4582</v>
      </c>
    </row>
    <row r="57" spans="1:16" x14ac:dyDescent="0.15">
      <c r="A57" s="137" t="s">
        <v>36</v>
      </c>
      <c r="B57" s="137"/>
      <c r="C57" s="137"/>
      <c r="D57" s="137">
        <f>'将来負担比率（分子）の構造'!I$51</f>
        <v>512</v>
      </c>
      <c r="E57" s="137"/>
      <c r="F57" s="137"/>
      <c r="G57" s="137">
        <f>'将来負担比率（分子）の構造'!J$51</f>
        <v>431</v>
      </c>
      <c r="H57" s="137"/>
      <c r="I57" s="137"/>
      <c r="J57" s="137">
        <f>'将来負担比率（分子）の構造'!K$51</f>
        <v>380</v>
      </c>
      <c r="K57" s="137"/>
      <c r="L57" s="137"/>
      <c r="M57" s="137">
        <f>'将来負担比率（分子）の構造'!L$51</f>
        <v>361</v>
      </c>
      <c r="N57" s="137"/>
      <c r="O57" s="137"/>
      <c r="P57" s="137">
        <f>'将来負担比率（分子）の構造'!M$51</f>
        <v>333</v>
      </c>
    </row>
    <row r="58" spans="1:16" x14ac:dyDescent="0.15">
      <c r="A58" s="137" t="s">
        <v>35</v>
      </c>
      <c r="B58" s="137"/>
      <c r="C58" s="137"/>
      <c r="D58" s="137">
        <f>'将来負担比率（分子）の構造'!I$50</f>
        <v>1856</v>
      </c>
      <c r="E58" s="137"/>
      <c r="F58" s="137"/>
      <c r="G58" s="137">
        <f>'将来負担比率（分子）の構造'!J$50</f>
        <v>1661</v>
      </c>
      <c r="H58" s="137"/>
      <c r="I58" s="137"/>
      <c r="J58" s="137">
        <f>'将来負担比率（分子）の構造'!K$50</f>
        <v>1630</v>
      </c>
      <c r="K58" s="137"/>
      <c r="L58" s="137"/>
      <c r="M58" s="137">
        <f>'将来負担比率（分子）の構造'!L$50</f>
        <v>1718</v>
      </c>
      <c r="N58" s="137"/>
      <c r="O58" s="137"/>
      <c r="P58" s="137">
        <f>'将来負担比率（分子）の構造'!M$50</f>
        <v>1848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756</v>
      </c>
      <c r="C62" s="137"/>
      <c r="D62" s="137"/>
      <c r="E62" s="137">
        <f>'将来負担比率（分子）の構造'!J$45</f>
        <v>723</v>
      </c>
      <c r="F62" s="137"/>
      <c r="G62" s="137"/>
      <c r="H62" s="137">
        <f>'将来負担比率（分子）の構造'!K$45</f>
        <v>572</v>
      </c>
      <c r="I62" s="137"/>
      <c r="J62" s="137"/>
      <c r="K62" s="137">
        <f>'将来負担比率（分子）の構造'!L$45</f>
        <v>518</v>
      </c>
      <c r="L62" s="137"/>
      <c r="M62" s="137"/>
      <c r="N62" s="137">
        <f>'将来負担比率（分子）の構造'!M$45</f>
        <v>520</v>
      </c>
      <c r="O62" s="137"/>
      <c r="P62" s="137"/>
    </row>
    <row r="63" spans="1:16" x14ac:dyDescent="0.15">
      <c r="A63" s="137" t="s">
        <v>28</v>
      </c>
      <c r="B63" s="137">
        <f>'将来負担比率（分子）の構造'!I$44</f>
        <v>266</v>
      </c>
      <c r="C63" s="137"/>
      <c r="D63" s="137"/>
      <c r="E63" s="137">
        <f>'将来負担比率（分子）の構造'!J$44</f>
        <v>203</v>
      </c>
      <c r="F63" s="137"/>
      <c r="G63" s="137"/>
      <c r="H63" s="137">
        <f>'将来負担比率（分子）の構造'!K$44</f>
        <v>141</v>
      </c>
      <c r="I63" s="137"/>
      <c r="J63" s="137"/>
      <c r="K63" s="137">
        <f>'将来負担比率（分子）の構造'!L$44</f>
        <v>75</v>
      </c>
      <c r="L63" s="137"/>
      <c r="M63" s="137"/>
      <c r="N63" s="137">
        <f>'将来負担比率（分子）の構造'!M$44</f>
        <v>24</v>
      </c>
      <c r="O63" s="137"/>
      <c r="P63" s="137"/>
    </row>
    <row r="64" spans="1:16" x14ac:dyDescent="0.15">
      <c r="A64" s="137" t="s">
        <v>27</v>
      </c>
      <c r="B64" s="137">
        <f>'将来負担比率（分子）の構造'!I$43</f>
        <v>2139</v>
      </c>
      <c r="C64" s="137"/>
      <c r="D64" s="137"/>
      <c r="E64" s="137">
        <f>'将来負担比率（分子）の構造'!J$43</f>
        <v>2058</v>
      </c>
      <c r="F64" s="137"/>
      <c r="G64" s="137"/>
      <c r="H64" s="137">
        <f>'将来負担比率（分子）の構造'!K$43</f>
        <v>2315</v>
      </c>
      <c r="I64" s="137"/>
      <c r="J64" s="137"/>
      <c r="K64" s="137">
        <f>'将来負担比率（分子）の構造'!L$43</f>
        <v>2163</v>
      </c>
      <c r="L64" s="137"/>
      <c r="M64" s="137"/>
      <c r="N64" s="137">
        <f>'将来負担比率（分子）の構造'!M$43</f>
        <v>2054</v>
      </c>
      <c r="O64" s="137"/>
      <c r="P64" s="137"/>
    </row>
    <row r="65" spans="1:16" x14ac:dyDescent="0.15">
      <c r="A65" s="137" t="s">
        <v>26</v>
      </c>
      <c r="B65" s="137">
        <f>'将来負担比率（分子）の構造'!I$42</f>
        <v>54</v>
      </c>
      <c r="C65" s="137"/>
      <c r="D65" s="137"/>
      <c r="E65" s="137">
        <f>'将来負担比率（分子）の構造'!J$42</f>
        <v>27</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4821</v>
      </c>
      <c r="C66" s="137"/>
      <c r="D66" s="137"/>
      <c r="E66" s="137">
        <f>'将来負担比率（分子）の構造'!J$41</f>
        <v>4888</v>
      </c>
      <c r="F66" s="137"/>
      <c r="G66" s="137"/>
      <c r="H66" s="137">
        <f>'将来負担比率（分子）の構造'!K$41</f>
        <v>4830</v>
      </c>
      <c r="I66" s="137"/>
      <c r="J66" s="137"/>
      <c r="K66" s="137">
        <f>'将来負担比率（分子）の構造'!L$41</f>
        <v>4728</v>
      </c>
      <c r="L66" s="137"/>
      <c r="M66" s="137"/>
      <c r="N66" s="137">
        <f>'将来負担比率（分子）の構造'!M$41</f>
        <v>4418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558</v>
      </c>
      <c r="G67" s="137" t="e">
        <f>NA()</f>
        <v>#N/A</v>
      </c>
      <c r="H67" s="137" t="e">
        <f>NA()</f>
        <v>#N/A</v>
      </c>
      <c r="I67" s="137">
        <f>IF(ISNUMBER('将来負担比率（分子）の構造'!K$53), IF('将来負担比率（分子）の構造'!K$53 &lt; 0, 0, '将来負担比率（分子）の構造'!K$53), NA())</f>
        <v>565</v>
      </c>
      <c r="J67" s="137" t="e">
        <f>NA()</f>
        <v>#N/A</v>
      </c>
      <c r="K67" s="137" t="e">
        <f>NA()</f>
        <v>#N/A</v>
      </c>
      <c r="L67" s="137">
        <f>IF(ISNUMBER('将来負担比率（分子）の構造'!L$53), IF('将来負担比率（分子）の構造'!L$53 &lt; 0, 0, '将来負担比率（分子）の構造'!L$53), NA())</f>
        <v>242</v>
      </c>
      <c r="M67" s="137" t="e">
        <f>NA()</f>
        <v>#N/A</v>
      </c>
      <c r="N67" s="137" t="e">
        <f>NA()</f>
        <v>#N/A</v>
      </c>
      <c r="O67" s="137">
        <f>IF(ISNUMBER('将来負担比率（分子）の構造'!M$53), IF('将来負担比率（分子）の構造'!M$53 &lt; 0, 0, '将来負担比率（分子）の構造'!M$53), NA())</f>
        <v>253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353924</v>
      </c>
      <c r="S5" s="671"/>
      <c r="T5" s="671"/>
      <c r="U5" s="671"/>
      <c r="V5" s="671"/>
      <c r="W5" s="671"/>
      <c r="X5" s="671"/>
      <c r="Y5" s="718"/>
      <c r="Z5" s="731">
        <v>7.8</v>
      </c>
      <c r="AA5" s="731"/>
      <c r="AB5" s="731"/>
      <c r="AC5" s="731"/>
      <c r="AD5" s="732">
        <v>353924</v>
      </c>
      <c r="AE5" s="732"/>
      <c r="AF5" s="732"/>
      <c r="AG5" s="732"/>
      <c r="AH5" s="732"/>
      <c r="AI5" s="732"/>
      <c r="AJ5" s="732"/>
      <c r="AK5" s="732"/>
      <c r="AL5" s="719">
        <v>11.6</v>
      </c>
      <c r="AM5" s="688"/>
      <c r="AN5" s="688"/>
      <c r="AO5" s="720"/>
      <c r="AP5" s="707" t="s">
        <v>209</v>
      </c>
      <c r="AQ5" s="708"/>
      <c r="AR5" s="708"/>
      <c r="AS5" s="708"/>
      <c r="AT5" s="708"/>
      <c r="AU5" s="708"/>
      <c r="AV5" s="708"/>
      <c r="AW5" s="708"/>
      <c r="AX5" s="708"/>
      <c r="AY5" s="708"/>
      <c r="AZ5" s="708"/>
      <c r="BA5" s="708"/>
      <c r="BB5" s="708"/>
      <c r="BC5" s="708"/>
      <c r="BD5" s="708"/>
      <c r="BE5" s="708"/>
      <c r="BF5" s="709"/>
      <c r="BG5" s="620">
        <v>353924</v>
      </c>
      <c r="BH5" s="621"/>
      <c r="BI5" s="621"/>
      <c r="BJ5" s="621"/>
      <c r="BK5" s="621"/>
      <c r="BL5" s="621"/>
      <c r="BM5" s="621"/>
      <c r="BN5" s="622"/>
      <c r="BO5" s="673">
        <v>100</v>
      </c>
      <c r="BP5" s="673"/>
      <c r="BQ5" s="673"/>
      <c r="BR5" s="673"/>
      <c r="BS5" s="674">
        <v>2465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79189</v>
      </c>
      <c r="S6" s="621"/>
      <c r="T6" s="621"/>
      <c r="U6" s="621"/>
      <c r="V6" s="621"/>
      <c r="W6" s="621"/>
      <c r="X6" s="621"/>
      <c r="Y6" s="622"/>
      <c r="Z6" s="673">
        <v>1.7</v>
      </c>
      <c r="AA6" s="673"/>
      <c r="AB6" s="673"/>
      <c r="AC6" s="673"/>
      <c r="AD6" s="674">
        <v>79189</v>
      </c>
      <c r="AE6" s="674"/>
      <c r="AF6" s="674"/>
      <c r="AG6" s="674"/>
      <c r="AH6" s="674"/>
      <c r="AI6" s="674"/>
      <c r="AJ6" s="674"/>
      <c r="AK6" s="674"/>
      <c r="AL6" s="643">
        <v>2.6</v>
      </c>
      <c r="AM6" s="675"/>
      <c r="AN6" s="675"/>
      <c r="AO6" s="676"/>
      <c r="AP6" s="617" t="s">
        <v>214</v>
      </c>
      <c r="AQ6" s="618"/>
      <c r="AR6" s="618"/>
      <c r="AS6" s="618"/>
      <c r="AT6" s="618"/>
      <c r="AU6" s="618"/>
      <c r="AV6" s="618"/>
      <c r="AW6" s="618"/>
      <c r="AX6" s="618"/>
      <c r="AY6" s="618"/>
      <c r="AZ6" s="618"/>
      <c r="BA6" s="618"/>
      <c r="BB6" s="618"/>
      <c r="BC6" s="618"/>
      <c r="BD6" s="618"/>
      <c r="BE6" s="618"/>
      <c r="BF6" s="619"/>
      <c r="BG6" s="620">
        <v>353924</v>
      </c>
      <c r="BH6" s="621"/>
      <c r="BI6" s="621"/>
      <c r="BJ6" s="621"/>
      <c r="BK6" s="621"/>
      <c r="BL6" s="621"/>
      <c r="BM6" s="621"/>
      <c r="BN6" s="622"/>
      <c r="BO6" s="673">
        <v>100</v>
      </c>
      <c r="BP6" s="673"/>
      <c r="BQ6" s="673"/>
      <c r="BR6" s="673"/>
      <c r="BS6" s="674">
        <v>2465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73529</v>
      </c>
      <c r="CS6" s="621"/>
      <c r="CT6" s="621"/>
      <c r="CU6" s="621"/>
      <c r="CV6" s="621"/>
      <c r="CW6" s="621"/>
      <c r="CX6" s="621"/>
      <c r="CY6" s="622"/>
      <c r="CZ6" s="673">
        <v>1.7</v>
      </c>
      <c r="DA6" s="673"/>
      <c r="DB6" s="673"/>
      <c r="DC6" s="673"/>
      <c r="DD6" s="626">
        <v>8629</v>
      </c>
      <c r="DE6" s="621"/>
      <c r="DF6" s="621"/>
      <c r="DG6" s="621"/>
      <c r="DH6" s="621"/>
      <c r="DI6" s="621"/>
      <c r="DJ6" s="621"/>
      <c r="DK6" s="621"/>
      <c r="DL6" s="621"/>
      <c r="DM6" s="621"/>
      <c r="DN6" s="621"/>
      <c r="DO6" s="621"/>
      <c r="DP6" s="622"/>
      <c r="DQ6" s="626">
        <v>73317</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409</v>
      </c>
      <c r="S7" s="621"/>
      <c r="T7" s="621"/>
      <c r="U7" s="621"/>
      <c r="V7" s="621"/>
      <c r="W7" s="621"/>
      <c r="X7" s="621"/>
      <c r="Y7" s="622"/>
      <c r="Z7" s="673">
        <v>0</v>
      </c>
      <c r="AA7" s="673"/>
      <c r="AB7" s="673"/>
      <c r="AC7" s="673"/>
      <c r="AD7" s="674">
        <v>409</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178032</v>
      </c>
      <c r="BH7" s="621"/>
      <c r="BI7" s="621"/>
      <c r="BJ7" s="621"/>
      <c r="BK7" s="621"/>
      <c r="BL7" s="621"/>
      <c r="BM7" s="621"/>
      <c r="BN7" s="622"/>
      <c r="BO7" s="673">
        <v>50.3</v>
      </c>
      <c r="BP7" s="673"/>
      <c r="BQ7" s="673"/>
      <c r="BR7" s="673"/>
      <c r="BS7" s="674">
        <v>2465</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679822</v>
      </c>
      <c r="CS7" s="621"/>
      <c r="CT7" s="621"/>
      <c r="CU7" s="621"/>
      <c r="CV7" s="621"/>
      <c r="CW7" s="621"/>
      <c r="CX7" s="621"/>
      <c r="CY7" s="622"/>
      <c r="CZ7" s="673">
        <v>15.3</v>
      </c>
      <c r="DA7" s="673"/>
      <c r="DB7" s="673"/>
      <c r="DC7" s="673"/>
      <c r="DD7" s="626">
        <v>2903</v>
      </c>
      <c r="DE7" s="621"/>
      <c r="DF7" s="621"/>
      <c r="DG7" s="621"/>
      <c r="DH7" s="621"/>
      <c r="DI7" s="621"/>
      <c r="DJ7" s="621"/>
      <c r="DK7" s="621"/>
      <c r="DL7" s="621"/>
      <c r="DM7" s="621"/>
      <c r="DN7" s="621"/>
      <c r="DO7" s="621"/>
      <c r="DP7" s="622"/>
      <c r="DQ7" s="626">
        <v>497754</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761</v>
      </c>
      <c r="S8" s="621"/>
      <c r="T8" s="621"/>
      <c r="U8" s="621"/>
      <c r="V8" s="621"/>
      <c r="W8" s="621"/>
      <c r="X8" s="621"/>
      <c r="Y8" s="622"/>
      <c r="Z8" s="673">
        <v>0</v>
      </c>
      <c r="AA8" s="673"/>
      <c r="AB8" s="673"/>
      <c r="AC8" s="673"/>
      <c r="AD8" s="674">
        <v>761</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5785</v>
      </c>
      <c r="BH8" s="621"/>
      <c r="BI8" s="621"/>
      <c r="BJ8" s="621"/>
      <c r="BK8" s="621"/>
      <c r="BL8" s="621"/>
      <c r="BM8" s="621"/>
      <c r="BN8" s="622"/>
      <c r="BO8" s="673">
        <v>1.6</v>
      </c>
      <c r="BP8" s="673"/>
      <c r="BQ8" s="673"/>
      <c r="BR8" s="673"/>
      <c r="BS8" s="626" t="s">
        <v>221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701313</v>
      </c>
      <c r="CS8" s="621"/>
      <c r="CT8" s="621"/>
      <c r="CU8" s="621"/>
      <c r="CV8" s="621"/>
      <c r="CW8" s="621"/>
      <c r="CX8" s="621"/>
      <c r="CY8" s="622"/>
      <c r="CZ8" s="673">
        <v>15.8</v>
      </c>
      <c r="DA8" s="673"/>
      <c r="DB8" s="673"/>
      <c r="DC8" s="673"/>
      <c r="DD8" s="626" t="s">
        <v>223</v>
      </c>
      <c r="DE8" s="621"/>
      <c r="DF8" s="621"/>
      <c r="DG8" s="621"/>
      <c r="DH8" s="621"/>
      <c r="DI8" s="621"/>
      <c r="DJ8" s="621"/>
      <c r="DK8" s="621"/>
      <c r="DL8" s="621"/>
      <c r="DM8" s="621"/>
      <c r="DN8" s="621"/>
      <c r="DO8" s="621"/>
      <c r="DP8" s="622"/>
      <c r="DQ8" s="626">
        <v>426705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460</v>
      </c>
      <c r="S9" s="621"/>
      <c r="T9" s="621"/>
      <c r="U9" s="621"/>
      <c r="V9" s="621"/>
      <c r="W9" s="621"/>
      <c r="X9" s="621"/>
      <c r="Y9" s="622"/>
      <c r="Z9" s="673">
        <v>0</v>
      </c>
      <c r="AA9" s="673"/>
      <c r="AB9" s="673"/>
      <c r="AC9" s="673"/>
      <c r="AD9" s="674">
        <v>460</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149195</v>
      </c>
      <c r="BH9" s="621"/>
      <c r="BI9" s="621"/>
      <c r="BJ9" s="621"/>
      <c r="BK9" s="621"/>
      <c r="BL9" s="621"/>
      <c r="BM9" s="621"/>
      <c r="BN9" s="622"/>
      <c r="BO9" s="673">
        <v>42.2</v>
      </c>
      <c r="BP9" s="673"/>
      <c r="BQ9" s="673"/>
      <c r="BR9" s="673"/>
      <c r="BS9" s="626" t="s">
        <v>221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686476</v>
      </c>
      <c r="CS9" s="621"/>
      <c r="CT9" s="621"/>
      <c r="CU9" s="621"/>
      <c r="CV9" s="621"/>
      <c r="CW9" s="621"/>
      <c r="CX9" s="621"/>
      <c r="CY9" s="622"/>
      <c r="CZ9" s="673">
        <v>15.5</v>
      </c>
      <c r="DA9" s="673"/>
      <c r="DB9" s="673"/>
      <c r="DC9" s="673"/>
      <c r="DD9" s="626">
        <v>2150</v>
      </c>
      <c r="DE9" s="621"/>
      <c r="DF9" s="621"/>
      <c r="DG9" s="621"/>
      <c r="DH9" s="621"/>
      <c r="DI9" s="621"/>
      <c r="DJ9" s="621"/>
      <c r="DK9" s="621"/>
      <c r="DL9" s="621"/>
      <c r="DM9" s="621"/>
      <c r="DN9" s="621"/>
      <c r="DO9" s="621"/>
      <c r="DP9" s="622"/>
      <c r="DQ9" s="626">
        <v>676411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61528</v>
      </c>
      <c r="S10" s="621"/>
      <c r="T10" s="621"/>
      <c r="U10" s="621"/>
      <c r="V10" s="621"/>
      <c r="W10" s="621"/>
      <c r="X10" s="621"/>
      <c r="Y10" s="622"/>
      <c r="Z10" s="673">
        <v>1.4</v>
      </c>
      <c r="AA10" s="673"/>
      <c r="AB10" s="673"/>
      <c r="AC10" s="673"/>
      <c r="AD10" s="674">
        <v>61528</v>
      </c>
      <c r="AE10" s="674"/>
      <c r="AF10" s="674"/>
      <c r="AG10" s="674"/>
      <c r="AH10" s="674"/>
      <c r="AI10" s="674"/>
      <c r="AJ10" s="674"/>
      <c r="AK10" s="674"/>
      <c r="AL10" s="643">
        <v>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10622</v>
      </c>
      <c r="BH10" s="621"/>
      <c r="BI10" s="621"/>
      <c r="BJ10" s="621"/>
      <c r="BK10" s="621"/>
      <c r="BL10" s="621"/>
      <c r="BM10" s="621"/>
      <c r="BN10" s="622"/>
      <c r="BO10" s="673">
        <v>3</v>
      </c>
      <c r="BP10" s="673"/>
      <c r="BQ10" s="673"/>
      <c r="BR10" s="673"/>
      <c r="BS10" s="626" t="s">
        <v>221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1547</v>
      </c>
      <c r="CS10" s="621"/>
      <c r="CT10" s="621"/>
      <c r="CU10" s="621"/>
      <c r="CV10" s="621"/>
      <c r="CW10" s="621"/>
      <c r="CX10" s="621"/>
      <c r="CY10" s="622"/>
      <c r="CZ10" s="673">
        <v>0</v>
      </c>
      <c r="DA10" s="673"/>
      <c r="DB10" s="673"/>
      <c r="DC10" s="673"/>
      <c r="DD10" s="626" t="s">
        <v>221</v>
      </c>
      <c r="DE10" s="621"/>
      <c r="DF10" s="621"/>
      <c r="DG10" s="621"/>
      <c r="DH10" s="621"/>
      <c r="DI10" s="621"/>
      <c r="DJ10" s="621"/>
      <c r="DK10" s="621"/>
      <c r="DL10" s="621"/>
      <c r="DM10" s="621"/>
      <c r="DN10" s="621"/>
      <c r="DO10" s="621"/>
      <c r="DP10" s="622"/>
      <c r="DQ10" s="626">
        <v>1547</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221</v>
      </c>
      <c r="S11" s="621"/>
      <c r="T11" s="621"/>
      <c r="U11" s="621"/>
      <c r="V11" s="621"/>
      <c r="W11" s="621"/>
      <c r="X11" s="621"/>
      <c r="Y11" s="622"/>
      <c r="Z11" s="673" t="s">
        <v>221</v>
      </c>
      <c r="AA11" s="673"/>
      <c r="AB11" s="673"/>
      <c r="AC11" s="673"/>
      <c r="AD11" s="674" t="s">
        <v>221</v>
      </c>
      <c r="AE11" s="674"/>
      <c r="AF11" s="674"/>
      <c r="AG11" s="674"/>
      <c r="AH11" s="674"/>
      <c r="AI11" s="674"/>
      <c r="AJ11" s="674"/>
      <c r="AK11" s="674"/>
      <c r="AL11" s="643" t="s">
        <v>221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12430</v>
      </c>
      <c r="BH11" s="621"/>
      <c r="BI11" s="621"/>
      <c r="BJ11" s="621"/>
      <c r="BK11" s="621"/>
      <c r="BL11" s="621"/>
      <c r="BM11" s="621"/>
      <c r="BN11" s="622"/>
      <c r="BO11" s="673">
        <v>3.5</v>
      </c>
      <c r="BP11" s="673"/>
      <c r="BQ11" s="673"/>
      <c r="BR11" s="673"/>
      <c r="BS11" s="626">
        <v>2465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441504</v>
      </c>
      <c r="CS11" s="621"/>
      <c r="CT11" s="621"/>
      <c r="CU11" s="621"/>
      <c r="CV11" s="621"/>
      <c r="CW11" s="621"/>
      <c r="CX11" s="621"/>
      <c r="CY11" s="622"/>
      <c r="CZ11" s="673">
        <v>10</v>
      </c>
      <c r="DA11" s="673"/>
      <c r="DB11" s="673"/>
      <c r="DC11" s="673"/>
      <c r="DD11" s="626">
        <v>51151</v>
      </c>
      <c r="DE11" s="621"/>
      <c r="DF11" s="621"/>
      <c r="DG11" s="621"/>
      <c r="DH11" s="621"/>
      <c r="DI11" s="621"/>
      <c r="DJ11" s="621"/>
      <c r="DK11" s="621"/>
      <c r="DL11" s="621"/>
      <c r="DM11" s="621"/>
      <c r="DN11" s="621"/>
      <c r="DO11" s="621"/>
      <c r="DP11" s="622"/>
      <c r="DQ11" s="626">
        <v>217443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221</v>
      </c>
      <c r="S12" s="621"/>
      <c r="T12" s="621"/>
      <c r="U12" s="621"/>
      <c r="V12" s="621"/>
      <c r="W12" s="621"/>
      <c r="X12" s="621"/>
      <c r="Y12" s="622"/>
      <c r="Z12" s="673" t="s">
        <v>221</v>
      </c>
      <c r="AA12" s="673"/>
      <c r="AB12" s="673"/>
      <c r="AC12" s="673"/>
      <c r="AD12" s="674" t="s">
        <v>221</v>
      </c>
      <c r="AE12" s="674"/>
      <c r="AF12" s="674"/>
      <c r="AG12" s="674"/>
      <c r="AH12" s="674"/>
      <c r="AI12" s="674"/>
      <c r="AJ12" s="674"/>
      <c r="AK12" s="674"/>
      <c r="AL12" s="643" t="s">
        <v>221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134504</v>
      </c>
      <c r="BH12" s="621"/>
      <c r="BI12" s="621"/>
      <c r="BJ12" s="621"/>
      <c r="BK12" s="621"/>
      <c r="BL12" s="621"/>
      <c r="BM12" s="621"/>
      <c r="BN12" s="622"/>
      <c r="BO12" s="673">
        <v>38</v>
      </c>
      <c r="BP12" s="673"/>
      <c r="BQ12" s="673"/>
      <c r="BR12" s="673"/>
      <c r="BS12" s="626" t="s">
        <v>221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246314</v>
      </c>
      <c r="CS12" s="621"/>
      <c r="CT12" s="621"/>
      <c r="CU12" s="621"/>
      <c r="CV12" s="621"/>
      <c r="CW12" s="621"/>
      <c r="CX12" s="621"/>
      <c r="CY12" s="622"/>
      <c r="CZ12" s="673">
        <v>5.6</v>
      </c>
      <c r="DA12" s="673"/>
      <c r="DB12" s="673"/>
      <c r="DC12" s="673"/>
      <c r="DD12" s="626" t="s">
        <v>221</v>
      </c>
      <c r="DE12" s="621"/>
      <c r="DF12" s="621"/>
      <c r="DG12" s="621"/>
      <c r="DH12" s="621"/>
      <c r="DI12" s="621"/>
      <c r="DJ12" s="621"/>
      <c r="DK12" s="621"/>
      <c r="DL12" s="621"/>
      <c r="DM12" s="621"/>
      <c r="DN12" s="621"/>
      <c r="DO12" s="621"/>
      <c r="DP12" s="622"/>
      <c r="DQ12" s="626">
        <v>164621</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13472</v>
      </c>
      <c r="S13" s="621"/>
      <c r="T13" s="621"/>
      <c r="U13" s="621"/>
      <c r="V13" s="621"/>
      <c r="W13" s="621"/>
      <c r="X13" s="621"/>
      <c r="Y13" s="622"/>
      <c r="Z13" s="673">
        <v>0.3</v>
      </c>
      <c r="AA13" s="673"/>
      <c r="AB13" s="673"/>
      <c r="AC13" s="673"/>
      <c r="AD13" s="674">
        <v>13472</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131111</v>
      </c>
      <c r="BH13" s="621"/>
      <c r="BI13" s="621"/>
      <c r="BJ13" s="621"/>
      <c r="BK13" s="621"/>
      <c r="BL13" s="621"/>
      <c r="BM13" s="621"/>
      <c r="BN13" s="622"/>
      <c r="BO13" s="673">
        <v>37</v>
      </c>
      <c r="BP13" s="673"/>
      <c r="BQ13" s="673"/>
      <c r="BR13" s="673"/>
      <c r="BS13" s="626" t="s">
        <v>221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549126</v>
      </c>
      <c r="CS13" s="621"/>
      <c r="CT13" s="621"/>
      <c r="CU13" s="621"/>
      <c r="CV13" s="621"/>
      <c r="CW13" s="621"/>
      <c r="CX13" s="621"/>
      <c r="CY13" s="622"/>
      <c r="CZ13" s="673">
        <v>12.4</v>
      </c>
      <c r="DA13" s="673"/>
      <c r="DB13" s="673"/>
      <c r="DC13" s="673"/>
      <c r="DD13" s="626">
        <v>139153</v>
      </c>
      <c r="DE13" s="621"/>
      <c r="DF13" s="621"/>
      <c r="DG13" s="621"/>
      <c r="DH13" s="621"/>
      <c r="DI13" s="621"/>
      <c r="DJ13" s="621"/>
      <c r="DK13" s="621"/>
      <c r="DL13" s="621"/>
      <c r="DM13" s="621"/>
      <c r="DN13" s="621"/>
      <c r="DO13" s="621"/>
      <c r="DP13" s="622"/>
      <c r="DQ13" s="626">
        <v>426609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221</v>
      </c>
      <c r="S14" s="621"/>
      <c r="T14" s="621"/>
      <c r="U14" s="621"/>
      <c r="V14" s="621"/>
      <c r="W14" s="621"/>
      <c r="X14" s="621"/>
      <c r="Y14" s="622"/>
      <c r="Z14" s="673" t="s">
        <v>221</v>
      </c>
      <c r="AA14" s="673"/>
      <c r="AB14" s="673"/>
      <c r="AC14" s="673"/>
      <c r="AD14" s="674" t="s">
        <v>221</v>
      </c>
      <c r="AE14" s="674"/>
      <c r="AF14" s="674"/>
      <c r="AG14" s="674"/>
      <c r="AH14" s="674"/>
      <c r="AI14" s="674"/>
      <c r="AJ14" s="674"/>
      <c r="AK14" s="674"/>
      <c r="AL14" s="643" t="s">
        <v>221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8518</v>
      </c>
      <c r="BH14" s="621"/>
      <c r="BI14" s="621"/>
      <c r="BJ14" s="621"/>
      <c r="BK14" s="621"/>
      <c r="BL14" s="621"/>
      <c r="BM14" s="621"/>
      <c r="BN14" s="622"/>
      <c r="BO14" s="673">
        <v>2.4</v>
      </c>
      <c r="BP14" s="673"/>
      <c r="BQ14" s="673"/>
      <c r="BR14" s="673"/>
      <c r="BS14" s="626" t="s">
        <v>221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132662</v>
      </c>
      <c r="CS14" s="621"/>
      <c r="CT14" s="621"/>
      <c r="CU14" s="621"/>
      <c r="CV14" s="621"/>
      <c r="CW14" s="621"/>
      <c r="CX14" s="621"/>
      <c r="CY14" s="622"/>
      <c r="CZ14" s="673">
        <v>3</v>
      </c>
      <c r="DA14" s="673"/>
      <c r="DB14" s="673"/>
      <c r="DC14" s="673"/>
      <c r="DD14" s="626" t="s">
        <v>221</v>
      </c>
      <c r="DE14" s="621"/>
      <c r="DF14" s="621"/>
      <c r="DG14" s="621"/>
      <c r="DH14" s="621"/>
      <c r="DI14" s="621"/>
      <c r="DJ14" s="621"/>
      <c r="DK14" s="621"/>
      <c r="DL14" s="621"/>
      <c r="DM14" s="621"/>
      <c r="DN14" s="621"/>
      <c r="DO14" s="621"/>
      <c r="DP14" s="622"/>
      <c r="DQ14" s="626">
        <v>132662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225</v>
      </c>
      <c r="S15" s="621"/>
      <c r="T15" s="621"/>
      <c r="U15" s="621"/>
      <c r="V15" s="621"/>
      <c r="W15" s="621"/>
      <c r="X15" s="621"/>
      <c r="Y15" s="622"/>
      <c r="Z15" s="673">
        <v>0</v>
      </c>
      <c r="AA15" s="673"/>
      <c r="AB15" s="673"/>
      <c r="AC15" s="673"/>
      <c r="AD15" s="674">
        <v>225</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32870</v>
      </c>
      <c r="BH15" s="621"/>
      <c r="BI15" s="621"/>
      <c r="BJ15" s="621"/>
      <c r="BK15" s="621"/>
      <c r="BL15" s="621"/>
      <c r="BM15" s="621"/>
      <c r="BN15" s="622"/>
      <c r="BO15" s="673">
        <v>9.3000000000000007</v>
      </c>
      <c r="BP15" s="673"/>
      <c r="BQ15" s="673"/>
      <c r="BR15" s="673"/>
      <c r="BS15" s="626" t="s">
        <v>221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262742</v>
      </c>
      <c r="CS15" s="621"/>
      <c r="CT15" s="621"/>
      <c r="CU15" s="621"/>
      <c r="CV15" s="621"/>
      <c r="CW15" s="621"/>
      <c r="CX15" s="621"/>
      <c r="CY15" s="622"/>
      <c r="CZ15" s="673">
        <v>5.9</v>
      </c>
      <c r="DA15" s="673"/>
      <c r="DB15" s="673"/>
      <c r="DC15" s="673"/>
      <c r="DD15" s="626">
        <v>3326</v>
      </c>
      <c r="DE15" s="621"/>
      <c r="DF15" s="621"/>
      <c r="DG15" s="621"/>
      <c r="DH15" s="621"/>
      <c r="DI15" s="621"/>
      <c r="DJ15" s="621"/>
      <c r="DK15" s="621"/>
      <c r="DL15" s="621"/>
      <c r="DM15" s="621"/>
      <c r="DN15" s="621"/>
      <c r="DO15" s="621"/>
      <c r="DP15" s="622"/>
      <c r="DQ15" s="626">
        <v>253903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2773064</v>
      </c>
      <c r="S16" s="621"/>
      <c r="T16" s="621"/>
      <c r="U16" s="621"/>
      <c r="V16" s="621"/>
      <c r="W16" s="621"/>
      <c r="X16" s="621"/>
      <c r="Y16" s="622"/>
      <c r="Z16" s="673">
        <v>60.9</v>
      </c>
      <c r="AA16" s="673"/>
      <c r="AB16" s="673"/>
      <c r="AC16" s="673"/>
      <c r="AD16" s="674">
        <v>2541247</v>
      </c>
      <c r="AE16" s="674"/>
      <c r="AF16" s="674"/>
      <c r="AG16" s="674"/>
      <c r="AH16" s="674"/>
      <c r="AI16" s="674"/>
      <c r="AJ16" s="674"/>
      <c r="AK16" s="674"/>
      <c r="AL16" s="643">
        <v>83.1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221</v>
      </c>
      <c r="BH16" s="621"/>
      <c r="BI16" s="621"/>
      <c r="BJ16" s="621"/>
      <c r="BK16" s="621"/>
      <c r="BL16" s="621"/>
      <c r="BM16" s="621"/>
      <c r="BN16" s="622"/>
      <c r="BO16" s="673" t="s">
        <v>221</v>
      </c>
      <c r="BP16" s="673"/>
      <c r="BQ16" s="673"/>
      <c r="BR16" s="673"/>
      <c r="BS16" s="626" t="s">
        <v>221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221</v>
      </c>
      <c r="CS16" s="621"/>
      <c r="CT16" s="621"/>
      <c r="CU16" s="621"/>
      <c r="CV16" s="621"/>
      <c r="CW16" s="621"/>
      <c r="CX16" s="621"/>
      <c r="CY16" s="622"/>
      <c r="CZ16" s="673" t="s">
        <v>221</v>
      </c>
      <c r="DA16" s="673"/>
      <c r="DB16" s="673"/>
      <c r="DC16" s="673"/>
      <c r="DD16" s="626" t="s">
        <v>221</v>
      </c>
      <c r="DE16" s="621"/>
      <c r="DF16" s="621"/>
      <c r="DG16" s="621"/>
      <c r="DH16" s="621"/>
      <c r="DI16" s="621"/>
      <c r="DJ16" s="621"/>
      <c r="DK16" s="621"/>
      <c r="DL16" s="621"/>
      <c r="DM16" s="621"/>
      <c r="DN16" s="621"/>
      <c r="DO16" s="621"/>
      <c r="DP16" s="622"/>
      <c r="DQ16" s="626" t="s">
        <v>221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2541247</v>
      </c>
      <c r="S17" s="621"/>
      <c r="T17" s="621"/>
      <c r="U17" s="621"/>
      <c r="V17" s="621"/>
      <c r="W17" s="621"/>
      <c r="X17" s="621"/>
      <c r="Y17" s="622"/>
      <c r="Z17" s="673">
        <v>55.8</v>
      </c>
      <c r="AA17" s="673"/>
      <c r="AB17" s="673"/>
      <c r="AC17" s="673"/>
      <c r="AD17" s="674">
        <v>2541247</v>
      </c>
      <c r="AE17" s="674"/>
      <c r="AF17" s="674"/>
      <c r="AG17" s="674"/>
      <c r="AH17" s="674"/>
      <c r="AI17" s="674"/>
      <c r="AJ17" s="674"/>
      <c r="AK17" s="674"/>
      <c r="AL17" s="643">
        <v>83.1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221</v>
      </c>
      <c r="BH17" s="621"/>
      <c r="BI17" s="621"/>
      <c r="BJ17" s="621"/>
      <c r="BK17" s="621"/>
      <c r="BL17" s="621"/>
      <c r="BM17" s="621"/>
      <c r="BN17" s="622"/>
      <c r="BO17" s="673" t="s">
        <v>221</v>
      </c>
      <c r="BP17" s="673"/>
      <c r="BQ17" s="673"/>
      <c r="BR17" s="673"/>
      <c r="BS17" s="626" t="s">
        <v>221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656139</v>
      </c>
      <c r="CS17" s="621"/>
      <c r="CT17" s="621"/>
      <c r="CU17" s="621"/>
      <c r="CV17" s="621"/>
      <c r="CW17" s="621"/>
      <c r="CX17" s="621"/>
      <c r="CY17" s="622"/>
      <c r="CZ17" s="673">
        <v>14.8</v>
      </c>
      <c r="DA17" s="673"/>
      <c r="DB17" s="673"/>
      <c r="DC17" s="673"/>
      <c r="DD17" s="626" t="s">
        <v>221</v>
      </c>
      <c r="DE17" s="621"/>
      <c r="DF17" s="621"/>
      <c r="DG17" s="621"/>
      <c r="DH17" s="621"/>
      <c r="DI17" s="621"/>
      <c r="DJ17" s="621"/>
      <c r="DK17" s="621"/>
      <c r="DL17" s="621"/>
      <c r="DM17" s="621"/>
      <c r="DN17" s="621"/>
      <c r="DO17" s="621"/>
      <c r="DP17" s="622"/>
      <c r="DQ17" s="626">
        <v>600074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231817</v>
      </c>
      <c r="S18" s="621"/>
      <c r="T18" s="621"/>
      <c r="U18" s="621"/>
      <c r="V18" s="621"/>
      <c r="W18" s="621"/>
      <c r="X18" s="621"/>
      <c r="Y18" s="622"/>
      <c r="Z18" s="673">
        <v>5.0999999999999996</v>
      </c>
      <c r="AA18" s="673"/>
      <c r="AB18" s="673"/>
      <c r="AC18" s="673"/>
      <c r="AD18" s="674" t="s">
        <v>221</v>
      </c>
      <c r="AE18" s="674"/>
      <c r="AF18" s="674"/>
      <c r="AG18" s="674"/>
      <c r="AH18" s="674"/>
      <c r="AI18" s="674"/>
      <c r="AJ18" s="674"/>
      <c r="AK18" s="674"/>
      <c r="AL18" s="643" t="s">
        <v>221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221</v>
      </c>
      <c r="BH18" s="621"/>
      <c r="BI18" s="621"/>
      <c r="BJ18" s="621"/>
      <c r="BK18" s="621"/>
      <c r="BL18" s="621"/>
      <c r="BM18" s="621"/>
      <c r="BN18" s="622"/>
      <c r="BO18" s="673" t="s">
        <v>221</v>
      </c>
      <c r="BP18" s="673"/>
      <c r="BQ18" s="673"/>
      <c r="BR18" s="673"/>
      <c r="BS18" s="626" t="s">
        <v>221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221</v>
      </c>
      <c r="CS18" s="621"/>
      <c r="CT18" s="621"/>
      <c r="CU18" s="621"/>
      <c r="CV18" s="621"/>
      <c r="CW18" s="621"/>
      <c r="CX18" s="621"/>
      <c r="CY18" s="622"/>
      <c r="CZ18" s="673" t="s">
        <v>221</v>
      </c>
      <c r="DA18" s="673"/>
      <c r="DB18" s="673"/>
      <c r="DC18" s="673"/>
      <c r="DD18" s="626" t="s">
        <v>221</v>
      </c>
      <c r="DE18" s="621"/>
      <c r="DF18" s="621"/>
      <c r="DG18" s="621"/>
      <c r="DH18" s="621"/>
      <c r="DI18" s="621"/>
      <c r="DJ18" s="621"/>
      <c r="DK18" s="621"/>
      <c r="DL18" s="621"/>
      <c r="DM18" s="621"/>
      <c r="DN18" s="621"/>
      <c r="DO18" s="621"/>
      <c r="DP18" s="622"/>
      <c r="DQ18" s="626" t="s">
        <v>221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221</v>
      </c>
      <c r="S19" s="621"/>
      <c r="T19" s="621"/>
      <c r="U19" s="621"/>
      <c r="V19" s="621"/>
      <c r="W19" s="621"/>
      <c r="X19" s="621"/>
      <c r="Y19" s="622"/>
      <c r="Z19" s="673" t="s">
        <v>221</v>
      </c>
      <c r="AA19" s="673"/>
      <c r="AB19" s="673"/>
      <c r="AC19" s="673"/>
      <c r="AD19" s="674" t="s">
        <v>221</v>
      </c>
      <c r="AE19" s="674"/>
      <c r="AF19" s="674"/>
      <c r="AG19" s="674"/>
      <c r="AH19" s="674"/>
      <c r="AI19" s="674"/>
      <c r="AJ19" s="674"/>
      <c r="AK19" s="674"/>
      <c r="AL19" s="643" t="s">
        <v>221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221</v>
      </c>
      <c r="BH19" s="621"/>
      <c r="BI19" s="621"/>
      <c r="BJ19" s="621"/>
      <c r="BK19" s="621"/>
      <c r="BL19" s="621"/>
      <c r="BM19" s="621"/>
      <c r="BN19" s="622"/>
      <c r="BO19" s="673" t="s">
        <v>221</v>
      </c>
      <c r="BP19" s="673"/>
      <c r="BQ19" s="673"/>
      <c r="BR19" s="673"/>
      <c r="BS19" s="626" t="s">
        <v>221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221</v>
      </c>
      <c r="CS19" s="621"/>
      <c r="CT19" s="621"/>
      <c r="CU19" s="621"/>
      <c r="CV19" s="621"/>
      <c r="CW19" s="621"/>
      <c r="CX19" s="621"/>
      <c r="CY19" s="622"/>
      <c r="CZ19" s="673" t="s">
        <v>221</v>
      </c>
      <c r="DA19" s="673"/>
      <c r="DB19" s="673"/>
      <c r="DC19" s="673"/>
      <c r="DD19" s="626" t="s">
        <v>221</v>
      </c>
      <c r="DE19" s="621"/>
      <c r="DF19" s="621"/>
      <c r="DG19" s="621"/>
      <c r="DH19" s="621"/>
      <c r="DI19" s="621"/>
      <c r="DJ19" s="621"/>
      <c r="DK19" s="621"/>
      <c r="DL19" s="621"/>
      <c r="DM19" s="621"/>
      <c r="DN19" s="621"/>
      <c r="DO19" s="621"/>
      <c r="DP19" s="622"/>
      <c r="DQ19" s="626" t="s">
        <v>221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3283032</v>
      </c>
      <c r="S20" s="621"/>
      <c r="T20" s="621"/>
      <c r="U20" s="621"/>
      <c r="V20" s="621"/>
      <c r="W20" s="621"/>
      <c r="X20" s="621"/>
      <c r="Y20" s="622"/>
      <c r="Z20" s="673">
        <v>72.099999999999994</v>
      </c>
      <c r="AA20" s="673"/>
      <c r="AB20" s="673"/>
      <c r="AC20" s="673"/>
      <c r="AD20" s="674">
        <v>3051215</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221</v>
      </c>
      <c r="BH20" s="621"/>
      <c r="BI20" s="621"/>
      <c r="BJ20" s="621"/>
      <c r="BK20" s="621"/>
      <c r="BL20" s="621"/>
      <c r="BM20" s="621"/>
      <c r="BN20" s="622"/>
      <c r="BO20" s="673" t="s">
        <v>221</v>
      </c>
      <c r="BP20" s="673"/>
      <c r="BQ20" s="673"/>
      <c r="BR20" s="673"/>
      <c r="BS20" s="626" t="s">
        <v>221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4431174</v>
      </c>
      <c r="CS20" s="621"/>
      <c r="CT20" s="621"/>
      <c r="CU20" s="621"/>
      <c r="CV20" s="621"/>
      <c r="CW20" s="621"/>
      <c r="CX20" s="621"/>
      <c r="CY20" s="622"/>
      <c r="CZ20" s="673">
        <v>100</v>
      </c>
      <c r="DA20" s="673"/>
      <c r="DB20" s="673"/>
      <c r="DC20" s="673"/>
      <c r="DD20" s="626">
        <v>207312</v>
      </c>
      <c r="DE20" s="621"/>
      <c r="DF20" s="621"/>
      <c r="DG20" s="621"/>
      <c r="DH20" s="621"/>
      <c r="DI20" s="621"/>
      <c r="DJ20" s="621"/>
      <c r="DK20" s="621"/>
      <c r="DL20" s="621"/>
      <c r="DM20" s="621"/>
      <c r="DN20" s="621"/>
      <c r="DO20" s="621"/>
      <c r="DP20" s="622"/>
      <c r="DQ20" s="626">
        <v>3471046</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712</v>
      </c>
      <c r="S21" s="621"/>
      <c r="T21" s="621"/>
      <c r="U21" s="621"/>
      <c r="V21" s="621"/>
      <c r="W21" s="621"/>
      <c r="X21" s="621"/>
      <c r="Y21" s="622"/>
      <c r="Z21" s="673">
        <v>0</v>
      </c>
      <c r="AA21" s="673"/>
      <c r="AB21" s="673"/>
      <c r="AC21" s="673"/>
      <c r="AD21" s="674">
        <v>712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221</v>
      </c>
      <c r="BH21" s="621"/>
      <c r="BI21" s="621"/>
      <c r="BJ21" s="621"/>
      <c r="BK21" s="621"/>
      <c r="BL21" s="621"/>
      <c r="BM21" s="621"/>
      <c r="BN21" s="622"/>
      <c r="BO21" s="673" t="s">
        <v>221</v>
      </c>
      <c r="BP21" s="673"/>
      <c r="BQ21" s="673"/>
      <c r="BR21" s="673"/>
      <c r="BS21" s="626" t="s">
        <v>221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3135</v>
      </c>
      <c r="S22" s="621"/>
      <c r="T22" s="621"/>
      <c r="U22" s="621"/>
      <c r="V22" s="621"/>
      <c r="W22" s="621"/>
      <c r="X22" s="621"/>
      <c r="Y22" s="622"/>
      <c r="Z22" s="673">
        <v>0.1</v>
      </c>
      <c r="AA22" s="673"/>
      <c r="AB22" s="673"/>
      <c r="AC22" s="673"/>
      <c r="AD22" s="674" t="s">
        <v>221</v>
      </c>
      <c r="AE22" s="674"/>
      <c r="AF22" s="674"/>
      <c r="AG22" s="674"/>
      <c r="AH22" s="674"/>
      <c r="AI22" s="674"/>
      <c r="AJ22" s="674"/>
      <c r="AK22" s="674"/>
      <c r="AL22" s="643" t="s">
        <v>221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221</v>
      </c>
      <c r="BH22" s="621"/>
      <c r="BI22" s="621"/>
      <c r="BJ22" s="621"/>
      <c r="BK22" s="621"/>
      <c r="BL22" s="621"/>
      <c r="BM22" s="621"/>
      <c r="BN22" s="622"/>
      <c r="BO22" s="673" t="s">
        <v>221</v>
      </c>
      <c r="BP22" s="673"/>
      <c r="BQ22" s="673"/>
      <c r="BR22" s="673"/>
      <c r="BS22" s="626" t="s">
        <v>221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114600</v>
      </c>
      <c r="S23" s="621"/>
      <c r="T23" s="621"/>
      <c r="U23" s="621"/>
      <c r="V23" s="621"/>
      <c r="W23" s="621"/>
      <c r="X23" s="621"/>
      <c r="Y23" s="622"/>
      <c r="Z23" s="673">
        <v>2.5</v>
      </c>
      <c r="AA23" s="673"/>
      <c r="AB23" s="673"/>
      <c r="AC23" s="673"/>
      <c r="AD23" s="674" t="s">
        <v>221</v>
      </c>
      <c r="AE23" s="674"/>
      <c r="AF23" s="674"/>
      <c r="AG23" s="674"/>
      <c r="AH23" s="674"/>
      <c r="AI23" s="674"/>
      <c r="AJ23" s="674"/>
      <c r="AK23" s="674"/>
      <c r="AL23" s="643" t="s">
        <v>221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221</v>
      </c>
      <c r="BH23" s="621"/>
      <c r="BI23" s="621"/>
      <c r="BJ23" s="621"/>
      <c r="BK23" s="621"/>
      <c r="BL23" s="621"/>
      <c r="BM23" s="621"/>
      <c r="BN23" s="622"/>
      <c r="BO23" s="673" t="s">
        <v>221</v>
      </c>
      <c r="BP23" s="673"/>
      <c r="BQ23" s="673"/>
      <c r="BR23" s="673"/>
      <c r="BS23" s="626" t="s">
        <v>221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3390</v>
      </c>
      <c r="S24" s="621"/>
      <c r="T24" s="621"/>
      <c r="U24" s="621"/>
      <c r="V24" s="621"/>
      <c r="W24" s="621"/>
      <c r="X24" s="621"/>
      <c r="Y24" s="622"/>
      <c r="Z24" s="673">
        <v>0.1</v>
      </c>
      <c r="AA24" s="673"/>
      <c r="AB24" s="673"/>
      <c r="AC24" s="673"/>
      <c r="AD24" s="674" t="s">
        <v>221</v>
      </c>
      <c r="AE24" s="674"/>
      <c r="AF24" s="674"/>
      <c r="AG24" s="674"/>
      <c r="AH24" s="674"/>
      <c r="AI24" s="674"/>
      <c r="AJ24" s="674"/>
      <c r="AK24" s="674"/>
      <c r="AL24" s="643" t="s">
        <v>221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221</v>
      </c>
      <c r="BH24" s="621"/>
      <c r="BI24" s="621"/>
      <c r="BJ24" s="621"/>
      <c r="BK24" s="621"/>
      <c r="BL24" s="621"/>
      <c r="BM24" s="621"/>
      <c r="BN24" s="622"/>
      <c r="BO24" s="673" t="s">
        <v>221</v>
      </c>
      <c r="BP24" s="673"/>
      <c r="BQ24" s="673"/>
      <c r="BR24" s="673"/>
      <c r="BS24" s="626" t="s">
        <v>221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1581718</v>
      </c>
      <c r="CS24" s="671"/>
      <c r="CT24" s="671"/>
      <c r="CU24" s="671"/>
      <c r="CV24" s="671"/>
      <c r="CW24" s="671"/>
      <c r="CX24" s="671"/>
      <c r="CY24" s="718"/>
      <c r="CZ24" s="722">
        <v>35.700000000000003</v>
      </c>
      <c r="DA24" s="723"/>
      <c r="DB24" s="723"/>
      <c r="DC24" s="724"/>
      <c r="DD24" s="717">
        <v>1319348</v>
      </c>
      <c r="DE24" s="671"/>
      <c r="DF24" s="671"/>
      <c r="DG24" s="671"/>
      <c r="DH24" s="671"/>
      <c r="DI24" s="671"/>
      <c r="DJ24" s="671"/>
      <c r="DK24" s="718"/>
      <c r="DL24" s="717">
        <v>1254875</v>
      </c>
      <c r="DM24" s="671"/>
      <c r="DN24" s="671"/>
      <c r="DO24" s="671"/>
      <c r="DP24" s="671"/>
      <c r="DQ24" s="671"/>
      <c r="DR24" s="671"/>
      <c r="DS24" s="671"/>
      <c r="DT24" s="671"/>
      <c r="DU24" s="671"/>
      <c r="DV24" s="718"/>
      <c r="DW24" s="719">
        <v>39.5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230475</v>
      </c>
      <c r="S25" s="621"/>
      <c r="T25" s="621"/>
      <c r="U25" s="621"/>
      <c r="V25" s="621"/>
      <c r="W25" s="621"/>
      <c r="X25" s="621"/>
      <c r="Y25" s="622"/>
      <c r="Z25" s="673">
        <v>5.0999999999999996</v>
      </c>
      <c r="AA25" s="673"/>
      <c r="AB25" s="673"/>
      <c r="AC25" s="673"/>
      <c r="AD25" s="674" t="s">
        <v>221</v>
      </c>
      <c r="AE25" s="674"/>
      <c r="AF25" s="674"/>
      <c r="AG25" s="674"/>
      <c r="AH25" s="674"/>
      <c r="AI25" s="674"/>
      <c r="AJ25" s="674"/>
      <c r="AK25" s="674"/>
      <c r="AL25" s="643" t="s">
        <v>221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221</v>
      </c>
      <c r="BH25" s="621"/>
      <c r="BI25" s="621"/>
      <c r="BJ25" s="621"/>
      <c r="BK25" s="621"/>
      <c r="BL25" s="621"/>
      <c r="BM25" s="621"/>
      <c r="BN25" s="622"/>
      <c r="BO25" s="673" t="s">
        <v>221</v>
      </c>
      <c r="BP25" s="673"/>
      <c r="BQ25" s="673"/>
      <c r="BR25" s="673"/>
      <c r="BS25" s="626" t="s">
        <v>221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658107</v>
      </c>
      <c r="CS25" s="639"/>
      <c r="CT25" s="639"/>
      <c r="CU25" s="639"/>
      <c r="CV25" s="639"/>
      <c r="CW25" s="639"/>
      <c r="CX25" s="639"/>
      <c r="CY25" s="640"/>
      <c r="CZ25" s="623">
        <v>14.9</v>
      </c>
      <c r="DA25" s="641"/>
      <c r="DB25" s="641"/>
      <c r="DC25" s="642"/>
      <c r="DD25" s="626">
        <v>582068</v>
      </c>
      <c r="DE25" s="639"/>
      <c r="DF25" s="639"/>
      <c r="DG25" s="639"/>
      <c r="DH25" s="639"/>
      <c r="DI25" s="639"/>
      <c r="DJ25" s="639"/>
      <c r="DK25" s="640"/>
      <c r="DL25" s="626">
        <v>539593</v>
      </c>
      <c r="DM25" s="639"/>
      <c r="DN25" s="639"/>
      <c r="DO25" s="639"/>
      <c r="DP25" s="639"/>
      <c r="DQ25" s="639"/>
      <c r="DR25" s="639"/>
      <c r="DS25" s="639"/>
      <c r="DT25" s="639"/>
      <c r="DU25" s="639"/>
      <c r="DV25" s="640"/>
      <c r="DW25" s="643">
        <v>17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300</v>
      </c>
      <c r="S26" s="621"/>
      <c r="T26" s="621"/>
      <c r="U26" s="621"/>
      <c r="V26" s="621"/>
      <c r="W26" s="621"/>
      <c r="X26" s="621"/>
      <c r="Y26" s="622"/>
      <c r="Z26" s="673">
        <v>0</v>
      </c>
      <c r="AA26" s="673"/>
      <c r="AB26" s="673"/>
      <c r="AC26" s="673"/>
      <c r="AD26" s="674">
        <v>300</v>
      </c>
      <c r="AE26" s="674"/>
      <c r="AF26" s="674"/>
      <c r="AG26" s="674"/>
      <c r="AH26" s="674"/>
      <c r="AI26" s="674"/>
      <c r="AJ26" s="674"/>
      <c r="AK26" s="674"/>
      <c r="AL26" s="643">
        <v>0</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221</v>
      </c>
      <c r="BH26" s="621"/>
      <c r="BI26" s="621"/>
      <c r="BJ26" s="621"/>
      <c r="BK26" s="621"/>
      <c r="BL26" s="621"/>
      <c r="BM26" s="621"/>
      <c r="BN26" s="622"/>
      <c r="BO26" s="673" t="s">
        <v>221</v>
      </c>
      <c r="BP26" s="673"/>
      <c r="BQ26" s="673"/>
      <c r="BR26" s="673"/>
      <c r="BS26" s="626" t="s">
        <v>221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387747</v>
      </c>
      <c r="CS26" s="621"/>
      <c r="CT26" s="621"/>
      <c r="CU26" s="621"/>
      <c r="CV26" s="621"/>
      <c r="CW26" s="621"/>
      <c r="CX26" s="621"/>
      <c r="CY26" s="622"/>
      <c r="CZ26" s="623">
        <v>8.8000000000000007</v>
      </c>
      <c r="DA26" s="641"/>
      <c r="DB26" s="641"/>
      <c r="DC26" s="642"/>
      <c r="DD26" s="626">
        <v>335937</v>
      </c>
      <c r="DE26" s="621"/>
      <c r="DF26" s="621"/>
      <c r="DG26" s="621"/>
      <c r="DH26" s="621"/>
      <c r="DI26" s="621"/>
      <c r="DJ26" s="621"/>
      <c r="DK26" s="622"/>
      <c r="DL26" s="626" t="s">
        <v>223</v>
      </c>
      <c r="DM26" s="621"/>
      <c r="DN26" s="621"/>
      <c r="DO26" s="621"/>
      <c r="DP26" s="621"/>
      <c r="DQ26" s="621"/>
      <c r="DR26" s="621"/>
      <c r="DS26" s="621"/>
      <c r="DT26" s="621"/>
      <c r="DU26" s="621"/>
      <c r="DV26" s="622"/>
      <c r="DW26" s="643" t="s">
        <v>223</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239486</v>
      </c>
      <c r="S27" s="621"/>
      <c r="T27" s="621"/>
      <c r="U27" s="621"/>
      <c r="V27" s="621"/>
      <c r="W27" s="621"/>
      <c r="X27" s="621"/>
      <c r="Y27" s="622"/>
      <c r="Z27" s="673">
        <v>5.3</v>
      </c>
      <c r="AA27" s="673"/>
      <c r="AB27" s="673"/>
      <c r="AC27" s="673"/>
      <c r="AD27" s="674" t="s">
        <v>221</v>
      </c>
      <c r="AE27" s="674"/>
      <c r="AF27" s="674"/>
      <c r="AG27" s="674"/>
      <c r="AH27" s="674"/>
      <c r="AI27" s="674"/>
      <c r="AJ27" s="674"/>
      <c r="AK27" s="674"/>
      <c r="AL27" s="643" t="s">
        <v>221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353924</v>
      </c>
      <c r="BH27" s="621"/>
      <c r="BI27" s="621"/>
      <c r="BJ27" s="621"/>
      <c r="BK27" s="621"/>
      <c r="BL27" s="621"/>
      <c r="BM27" s="621"/>
      <c r="BN27" s="622"/>
      <c r="BO27" s="673">
        <v>100</v>
      </c>
      <c r="BP27" s="673"/>
      <c r="BQ27" s="673"/>
      <c r="BR27" s="673"/>
      <c r="BS27" s="626">
        <v>2465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267472</v>
      </c>
      <c r="CS27" s="639"/>
      <c r="CT27" s="639"/>
      <c r="CU27" s="639"/>
      <c r="CV27" s="639"/>
      <c r="CW27" s="639"/>
      <c r="CX27" s="639"/>
      <c r="CY27" s="640"/>
      <c r="CZ27" s="623">
        <v>6</v>
      </c>
      <c r="DA27" s="641"/>
      <c r="DB27" s="641"/>
      <c r="DC27" s="642"/>
      <c r="DD27" s="626">
        <v>137206</v>
      </c>
      <c r="DE27" s="639"/>
      <c r="DF27" s="639"/>
      <c r="DG27" s="639"/>
      <c r="DH27" s="639"/>
      <c r="DI27" s="639"/>
      <c r="DJ27" s="639"/>
      <c r="DK27" s="640"/>
      <c r="DL27" s="626">
        <v>115208</v>
      </c>
      <c r="DM27" s="639"/>
      <c r="DN27" s="639"/>
      <c r="DO27" s="639"/>
      <c r="DP27" s="639"/>
      <c r="DQ27" s="639"/>
      <c r="DR27" s="639"/>
      <c r="DS27" s="639"/>
      <c r="DT27" s="639"/>
      <c r="DU27" s="639"/>
      <c r="DV27" s="640"/>
      <c r="DW27" s="643">
        <v>3.6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25296</v>
      </c>
      <c r="S28" s="621"/>
      <c r="T28" s="621"/>
      <c r="U28" s="621"/>
      <c r="V28" s="621"/>
      <c r="W28" s="621"/>
      <c r="X28" s="621"/>
      <c r="Y28" s="622"/>
      <c r="Z28" s="673">
        <v>0.6</v>
      </c>
      <c r="AA28" s="673"/>
      <c r="AB28" s="673"/>
      <c r="AC28" s="673"/>
      <c r="AD28" s="674">
        <v>5656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656139</v>
      </c>
      <c r="CS28" s="621"/>
      <c r="CT28" s="621"/>
      <c r="CU28" s="621"/>
      <c r="CV28" s="621"/>
      <c r="CW28" s="621"/>
      <c r="CX28" s="621"/>
      <c r="CY28" s="622"/>
      <c r="CZ28" s="623">
        <v>14.8</v>
      </c>
      <c r="DA28" s="641"/>
      <c r="DB28" s="641"/>
      <c r="DC28" s="642"/>
      <c r="DD28" s="626">
        <v>600074</v>
      </c>
      <c r="DE28" s="621"/>
      <c r="DF28" s="621"/>
      <c r="DG28" s="621"/>
      <c r="DH28" s="621"/>
      <c r="DI28" s="621"/>
      <c r="DJ28" s="621"/>
      <c r="DK28" s="622"/>
      <c r="DL28" s="626">
        <v>600074</v>
      </c>
      <c r="DM28" s="621"/>
      <c r="DN28" s="621"/>
      <c r="DO28" s="621"/>
      <c r="DP28" s="621"/>
      <c r="DQ28" s="621"/>
      <c r="DR28" s="621"/>
      <c r="DS28" s="621"/>
      <c r="DT28" s="621"/>
      <c r="DU28" s="621"/>
      <c r="DV28" s="622"/>
      <c r="DW28" s="643">
        <v>18.899999999999999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12293</v>
      </c>
      <c r="S29" s="621"/>
      <c r="T29" s="621"/>
      <c r="U29" s="621"/>
      <c r="V29" s="621"/>
      <c r="W29" s="621"/>
      <c r="X29" s="621"/>
      <c r="Y29" s="622"/>
      <c r="Z29" s="673">
        <v>0.3</v>
      </c>
      <c r="AA29" s="673"/>
      <c r="AB29" s="673"/>
      <c r="AC29" s="673"/>
      <c r="AD29" s="674" t="s">
        <v>221</v>
      </c>
      <c r="AE29" s="674"/>
      <c r="AF29" s="674"/>
      <c r="AG29" s="674"/>
      <c r="AH29" s="674"/>
      <c r="AI29" s="674"/>
      <c r="AJ29" s="674"/>
      <c r="AK29" s="674"/>
      <c r="AL29" s="643" t="s">
        <v>221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656007</v>
      </c>
      <c r="CS29" s="639"/>
      <c r="CT29" s="639"/>
      <c r="CU29" s="639"/>
      <c r="CV29" s="639"/>
      <c r="CW29" s="639"/>
      <c r="CX29" s="639"/>
      <c r="CY29" s="640"/>
      <c r="CZ29" s="623">
        <v>14.8</v>
      </c>
      <c r="DA29" s="641"/>
      <c r="DB29" s="641"/>
      <c r="DC29" s="642"/>
      <c r="DD29" s="626">
        <v>599942</v>
      </c>
      <c r="DE29" s="639"/>
      <c r="DF29" s="639"/>
      <c r="DG29" s="639"/>
      <c r="DH29" s="639"/>
      <c r="DI29" s="639"/>
      <c r="DJ29" s="639"/>
      <c r="DK29" s="640"/>
      <c r="DL29" s="626">
        <v>599942</v>
      </c>
      <c r="DM29" s="639"/>
      <c r="DN29" s="639"/>
      <c r="DO29" s="639"/>
      <c r="DP29" s="639"/>
      <c r="DQ29" s="639"/>
      <c r="DR29" s="639"/>
      <c r="DS29" s="639"/>
      <c r="DT29" s="639"/>
      <c r="DU29" s="639"/>
      <c r="DV29" s="640"/>
      <c r="DW29" s="643">
        <v>18.899999999999999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12035</v>
      </c>
      <c r="S30" s="621"/>
      <c r="T30" s="621"/>
      <c r="U30" s="621"/>
      <c r="V30" s="621"/>
      <c r="W30" s="621"/>
      <c r="X30" s="621"/>
      <c r="Y30" s="622"/>
      <c r="Z30" s="673">
        <v>0.3</v>
      </c>
      <c r="AA30" s="673"/>
      <c r="AB30" s="673"/>
      <c r="AC30" s="673"/>
      <c r="AD30" s="674" t="s">
        <v>221</v>
      </c>
      <c r="AE30" s="674"/>
      <c r="AF30" s="674"/>
      <c r="AG30" s="674"/>
      <c r="AH30" s="674"/>
      <c r="AI30" s="674"/>
      <c r="AJ30" s="674"/>
      <c r="AK30" s="674"/>
      <c r="AL30" s="643" t="s">
        <v>221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99.1</v>
      </c>
      <c r="BH30" s="687"/>
      <c r="BI30" s="687"/>
      <c r="BJ30" s="687"/>
      <c r="BK30" s="687"/>
      <c r="BL30" s="687"/>
      <c r="BM30" s="688">
        <v>95.3</v>
      </c>
      <c r="BN30" s="687"/>
      <c r="BO30" s="687"/>
      <c r="BP30" s="687"/>
      <c r="BQ30" s="689"/>
      <c r="BR30" s="686">
        <v>99.1</v>
      </c>
      <c r="BS30" s="687"/>
      <c r="BT30" s="687"/>
      <c r="BU30" s="687"/>
      <c r="BV30" s="687"/>
      <c r="BW30" s="687"/>
      <c r="BX30" s="688">
        <v>95</v>
      </c>
      <c r="BY30" s="687"/>
      <c r="BZ30" s="687"/>
      <c r="CA30" s="687"/>
      <c r="CB30" s="689"/>
      <c r="CD30" s="692"/>
      <c r="CE30" s="693"/>
      <c r="CF30" s="657" t="s">
        <v>293</v>
      </c>
      <c r="CG30" s="654"/>
      <c r="CH30" s="654"/>
      <c r="CI30" s="654"/>
      <c r="CJ30" s="654"/>
      <c r="CK30" s="654"/>
      <c r="CL30" s="654"/>
      <c r="CM30" s="654"/>
      <c r="CN30" s="654"/>
      <c r="CO30" s="654"/>
      <c r="CP30" s="654"/>
      <c r="CQ30" s="655"/>
      <c r="CR30" s="620">
        <v>609572</v>
      </c>
      <c r="CS30" s="621"/>
      <c r="CT30" s="621"/>
      <c r="CU30" s="621"/>
      <c r="CV30" s="621"/>
      <c r="CW30" s="621"/>
      <c r="CX30" s="621"/>
      <c r="CY30" s="622"/>
      <c r="CZ30" s="623">
        <v>13.8</v>
      </c>
      <c r="DA30" s="641"/>
      <c r="DB30" s="641"/>
      <c r="DC30" s="642"/>
      <c r="DD30" s="626">
        <v>560586</v>
      </c>
      <c r="DE30" s="621"/>
      <c r="DF30" s="621"/>
      <c r="DG30" s="621"/>
      <c r="DH30" s="621"/>
      <c r="DI30" s="621"/>
      <c r="DJ30" s="621"/>
      <c r="DK30" s="622"/>
      <c r="DL30" s="626">
        <v>560586</v>
      </c>
      <c r="DM30" s="621"/>
      <c r="DN30" s="621"/>
      <c r="DO30" s="621"/>
      <c r="DP30" s="621"/>
      <c r="DQ30" s="621"/>
      <c r="DR30" s="621"/>
      <c r="DS30" s="621"/>
      <c r="DT30" s="621"/>
      <c r="DU30" s="621"/>
      <c r="DV30" s="622"/>
      <c r="DW30" s="643">
        <v>17.7</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159625</v>
      </c>
      <c r="S31" s="621"/>
      <c r="T31" s="621"/>
      <c r="U31" s="621"/>
      <c r="V31" s="621"/>
      <c r="W31" s="621"/>
      <c r="X31" s="621"/>
      <c r="Y31" s="622"/>
      <c r="Z31" s="673">
        <v>3.5</v>
      </c>
      <c r="AA31" s="673"/>
      <c r="AB31" s="673"/>
      <c r="AC31" s="673"/>
      <c r="AD31" s="674" t="s">
        <v>221</v>
      </c>
      <c r="AE31" s="674"/>
      <c r="AF31" s="674"/>
      <c r="AG31" s="674"/>
      <c r="AH31" s="674"/>
      <c r="AI31" s="674"/>
      <c r="AJ31" s="674"/>
      <c r="AK31" s="674"/>
      <c r="AL31" s="643" t="s">
        <v>221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95.3</v>
      </c>
      <c r="BN31" s="685"/>
      <c r="BO31" s="685"/>
      <c r="BP31" s="685"/>
      <c r="BQ31" s="649"/>
      <c r="BR31" s="684">
        <v>99.2</v>
      </c>
      <c r="BS31" s="639"/>
      <c r="BT31" s="639"/>
      <c r="BU31" s="639"/>
      <c r="BV31" s="639"/>
      <c r="BW31" s="639"/>
      <c r="BX31" s="675">
        <v>94.9</v>
      </c>
      <c r="BY31" s="685"/>
      <c r="BZ31" s="685"/>
      <c r="CA31" s="685"/>
      <c r="CB31" s="649"/>
      <c r="CD31" s="692"/>
      <c r="CE31" s="693"/>
      <c r="CF31" s="657" t="s">
        <v>297</v>
      </c>
      <c r="CG31" s="654"/>
      <c r="CH31" s="654"/>
      <c r="CI31" s="654"/>
      <c r="CJ31" s="654"/>
      <c r="CK31" s="654"/>
      <c r="CL31" s="654"/>
      <c r="CM31" s="654"/>
      <c r="CN31" s="654"/>
      <c r="CO31" s="654"/>
      <c r="CP31" s="654"/>
      <c r="CQ31" s="655"/>
      <c r="CR31" s="620">
        <v>46435</v>
      </c>
      <c r="CS31" s="639"/>
      <c r="CT31" s="639"/>
      <c r="CU31" s="639"/>
      <c r="CV31" s="639"/>
      <c r="CW31" s="639"/>
      <c r="CX31" s="639"/>
      <c r="CY31" s="640"/>
      <c r="CZ31" s="623">
        <v>1</v>
      </c>
      <c r="DA31" s="641"/>
      <c r="DB31" s="641"/>
      <c r="DC31" s="642"/>
      <c r="DD31" s="626">
        <v>39356</v>
      </c>
      <c r="DE31" s="639"/>
      <c r="DF31" s="639"/>
      <c r="DG31" s="639"/>
      <c r="DH31" s="639"/>
      <c r="DI31" s="639"/>
      <c r="DJ31" s="639"/>
      <c r="DK31" s="640"/>
      <c r="DL31" s="626">
        <v>39356</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171425</v>
      </c>
      <c r="S32" s="621"/>
      <c r="T32" s="621"/>
      <c r="U32" s="621"/>
      <c r="V32" s="621"/>
      <c r="W32" s="621"/>
      <c r="X32" s="621"/>
      <c r="Y32" s="622"/>
      <c r="Z32" s="673">
        <v>3.8</v>
      </c>
      <c r="AA32" s="673"/>
      <c r="AB32" s="673"/>
      <c r="AC32" s="673"/>
      <c r="AD32" s="674">
        <v>24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93.7</v>
      </c>
      <c r="BN32" s="605"/>
      <c r="BO32" s="605"/>
      <c r="BP32" s="605"/>
      <c r="BQ32" s="662"/>
      <c r="BR32" s="683">
        <v>98.7</v>
      </c>
      <c r="BS32" s="605"/>
      <c r="BT32" s="605"/>
      <c r="BU32" s="605"/>
      <c r="BV32" s="605"/>
      <c r="BW32" s="605"/>
      <c r="BX32" s="668">
        <v>93.7</v>
      </c>
      <c r="BY32" s="605"/>
      <c r="BZ32" s="605"/>
      <c r="CA32" s="605"/>
      <c r="CB32" s="662"/>
      <c r="CD32" s="694"/>
      <c r="CE32" s="695"/>
      <c r="CF32" s="657" t="s">
        <v>300</v>
      </c>
      <c r="CG32" s="654"/>
      <c r="CH32" s="654"/>
      <c r="CI32" s="654"/>
      <c r="CJ32" s="654"/>
      <c r="CK32" s="654"/>
      <c r="CL32" s="654"/>
      <c r="CM32" s="654"/>
      <c r="CN32" s="654"/>
      <c r="CO32" s="654"/>
      <c r="CP32" s="654"/>
      <c r="CQ32" s="655"/>
      <c r="CR32" s="620">
        <v>132</v>
      </c>
      <c r="CS32" s="621"/>
      <c r="CT32" s="621"/>
      <c r="CU32" s="621"/>
      <c r="CV32" s="621"/>
      <c r="CW32" s="621"/>
      <c r="CX32" s="621"/>
      <c r="CY32" s="622"/>
      <c r="CZ32" s="623">
        <v>0</v>
      </c>
      <c r="DA32" s="641"/>
      <c r="DB32" s="641"/>
      <c r="DC32" s="642"/>
      <c r="DD32" s="626">
        <v>132</v>
      </c>
      <c r="DE32" s="621"/>
      <c r="DF32" s="621"/>
      <c r="DG32" s="621"/>
      <c r="DH32" s="621"/>
      <c r="DI32" s="621"/>
      <c r="DJ32" s="621"/>
      <c r="DK32" s="622"/>
      <c r="DL32" s="626">
        <v>132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300220</v>
      </c>
      <c r="S33" s="621"/>
      <c r="T33" s="621"/>
      <c r="U33" s="621"/>
      <c r="V33" s="621"/>
      <c r="W33" s="621"/>
      <c r="X33" s="621"/>
      <c r="Y33" s="622"/>
      <c r="Z33" s="673">
        <v>6.6</v>
      </c>
      <c r="AA33" s="673"/>
      <c r="AB33" s="673"/>
      <c r="AC33" s="673"/>
      <c r="AD33" s="674" t="s">
        <v>221</v>
      </c>
      <c r="AE33" s="674"/>
      <c r="AF33" s="674"/>
      <c r="AG33" s="674"/>
      <c r="AH33" s="674"/>
      <c r="AI33" s="674"/>
      <c r="AJ33" s="674"/>
      <c r="AK33" s="674"/>
      <c r="AL33" s="643" t="s">
        <v>221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2642144</v>
      </c>
      <c r="CS33" s="639"/>
      <c r="CT33" s="639"/>
      <c r="CU33" s="639"/>
      <c r="CV33" s="639"/>
      <c r="CW33" s="639"/>
      <c r="CX33" s="639"/>
      <c r="CY33" s="640"/>
      <c r="CZ33" s="623">
        <v>59.6</v>
      </c>
      <c r="DA33" s="641"/>
      <c r="DB33" s="641"/>
      <c r="DC33" s="642"/>
      <c r="DD33" s="626">
        <v>2044574</v>
      </c>
      <c r="DE33" s="639"/>
      <c r="DF33" s="639"/>
      <c r="DG33" s="639"/>
      <c r="DH33" s="639"/>
      <c r="DI33" s="639"/>
      <c r="DJ33" s="639"/>
      <c r="DK33" s="640"/>
      <c r="DL33" s="626">
        <v>1394742</v>
      </c>
      <c r="DM33" s="639"/>
      <c r="DN33" s="639"/>
      <c r="DO33" s="639"/>
      <c r="DP33" s="639"/>
      <c r="DQ33" s="639"/>
      <c r="DR33" s="639"/>
      <c r="DS33" s="639"/>
      <c r="DT33" s="639"/>
      <c r="DU33" s="639"/>
      <c r="DV33" s="640"/>
      <c r="DW33" s="643">
        <v>43.9</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221</v>
      </c>
      <c r="S34" s="621"/>
      <c r="T34" s="621"/>
      <c r="U34" s="621"/>
      <c r="V34" s="621"/>
      <c r="W34" s="621"/>
      <c r="X34" s="621"/>
      <c r="Y34" s="622"/>
      <c r="Z34" s="673" t="s">
        <v>221</v>
      </c>
      <c r="AA34" s="673"/>
      <c r="AB34" s="673"/>
      <c r="AC34" s="673"/>
      <c r="AD34" s="674" t="s">
        <v>221</v>
      </c>
      <c r="AE34" s="674"/>
      <c r="AF34" s="674"/>
      <c r="AG34" s="674"/>
      <c r="AH34" s="674"/>
      <c r="AI34" s="674"/>
      <c r="AJ34" s="674"/>
      <c r="AK34" s="674"/>
      <c r="AL34" s="643" t="s">
        <v>221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756231</v>
      </c>
      <c r="CS34" s="621"/>
      <c r="CT34" s="621"/>
      <c r="CU34" s="621"/>
      <c r="CV34" s="621"/>
      <c r="CW34" s="621"/>
      <c r="CX34" s="621"/>
      <c r="CY34" s="622"/>
      <c r="CZ34" s="623">
        <v>17.100000000000001</v>
      </c>
      <c r="DA34" s="641"/>
      <c r="DB34" s="641"/>
      <c r="DC34" s="642"/>
      <c r="DD34" s="626">
        <v>549602</v>
      </c>
      <c r="DE34" s="621"/>
      <c r="DF34" s="621"/>
      <c r="DG34" s="621"/>
      <c r="DH34" s="621"/>
      <c r="DI34" s="621"/>
      <c r="DJ34" s="621"/>
      <c r="DK34" s="622"/>
      <c r="DL34" s="626">
        <v>306936</v>
      </c>
      <c r="DM34" s="621"/>
      <c r="DN34" s="621"/>
      <c r="DO34" s="621"/>
      <c r="DP34" s="621"/>
      <c r="DQ34" s="621"/>
      <c r="DR34" s="621"/>
      <c r="DS34" s="621"/>
      <c r="DT34" s="621"/>
      <c r="DU34" s="621"/>
      <c r="DV34" s="622"/>
      <c r="DW34" s="643">
        <v>9.6999999999999993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118120</v>
      </c>
      <c r="S35" s="621"/>
      <c r="T35" s="621"/>
      <c r="U35" s="621"/>
      <c r="V35" s="621"/>
      <c r="W35" s="621"/>
      <c r="X35" s="621"/>
      <c r="Y35" s="622"/>
      <c r="Z35" s="673">
        <v>2.6</v>
      </c>
      <c r="AA35" s="673"/>
      <c r="AB35" s="673"/>
      <c r="AC35" s="673"/>
      <c r="AD35" s="674" t="s">
        <v>221</v>
      </c>
      <c r="AE35" s="674"/>
      <c r="AF35" s="674"/>
      <c r="AG35" s="674"/>
      <c r="AH35" s="674"/>
      <c r="AI35" s="674"/>
      <c r="AJ35" s="674"/>
      <c r="AK35" s="674"/>
      <c r="AL35" s="643" t="s">
        <v>221</v>
      </c>
      <c r="AM35" s="675"/>
      <c r="AN35" s="675"/>
      <c r="AO35" s="676"/>
      <c r="AP35" s="188"/>
      <c r="AQ35" s="677" t="s">
        <v>308</v>
      </c>
      <c r="AR35" s="678"/>
      <c r="AS35" s="678"/>
      <c r="AT35" s="678"/>
      <c r="AU35" s="678"/>
      <c r="AV35" s="678"/>
      <c r="AW35" s="678"/>
      <c r="AX35" s="678"/>
      <c r="AY35" s="679"/>
      <c r="AZ35" s="670">
        <v>872797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44532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157700</v>
      </c>
      <c r="CS35" s="639"/>
      <c r="CT35" s="639"/>
      <c r="CU35" s="639"/>
      <c r="CV35" s="639"/>
      <c r="CW35" s="639"/>
      <c r="CX35" s="639"/>
      <c r="CY35" s="640"/>
      <c r="CZ35" s="623">
        <v>3.6</v>
      </c>
      <c r="DA35" s="641"/>
      <c r="DB35" s="641"/>
      <c r="DC35" s="642"/>
      <c r="DD35" s="626">
        <v>128447</v>
      </c>
      <c r="DE35" s="639"/>
      <c r="DF35" s="639"/>
      <c r="DG35" s="639"/>
      <c r="DH35" s="639"/>
      <c r="DI35" s="639"/>
      <c r="DJ35" s="639"/>
      <c r="DK35" s="640"/>
      <c r="DL35" s="626">
        <v>110679</v>
      </c>
      <c r="DM35" s="639"/>
      <c r="DN35" s="639"/>
      <c r="DO35" s="639"/>
      <c r="DP35" s="639"/>
      <c r="DQ35" s="639"/>
      <c r="DR35" s="639"/>
      <c r="DS35" s="639"/>
      <c r="DT35" s="639"/>
      <c r="DU35" s="639"/>
      <c r="DV35" s="640"/>
      <c r="DW35" s="643">
        <v>3.5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4556024</v>
      </c>
      <c r="S36" s="661"/>
      <c r="T36" s="661"/>
      <c r="U36" s="661"/>
      <c r="V36" s="661"/>
      <c r="W36" s="661"/>
      <c r="X36" s="661"/>
      <c r="Y36" s="664"/>
      <c r="Z36" s="665">
        <v>100</v>
      </c>
      <c r="AA36" s="665"/>
      <c r="AB36" s="665"/>
      <c r="AC36" s="665"/>
      <c r="AD36" s="666">
        <v>3057907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396039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38150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1120536</v>
      </c>
      <c r="CS36" s="621"/>
      <c r="CT36" s="621"/>
      <c r="CU36" s="621"/>
      <c r="CV36" s="621"/>
      <c r="CW36" s="621"/>
      <c r="CX36" s="621"/>
      <c r="CY36" s="622"/>
      <c r="CZ36" s="623">
        <v>25.3</v>
      </c>
      <c r="DA36" s="641"/>
      <c r="DB36" s="641"/>
      <c r="DC36" s="642"/>
      <c r="DD36" s="626">
        <v>877299</v>
      </c>
      <c r="DE36" s="621"/>
      <c r="DF36" s="621"/>
      <c r="DG36" s="621"/>
      <c r="DH36" s="621"/>
      <c r="DI36" s="621"/>
      <c r="DJ36" s="621"/>
      <c r="DK36" s="622"/>
      <c r="DL36" s="626">
        <v>569384</v>
      </c>
      <c r="DM36" s="621"/>
      <c r="DN36" s="621"/>
      <c r="DO36" s="621"/>
      <c r="DP36" s="621"/>
      <c r="DQ36" s="621"/>
      <c r="DR36" s="621"/>
      <c r="DS36" s="621"/>
      <c r="DT36" s="621"/>
      <c r="DU36" s="621"/>
      <c r="DV36" s="622"/>
      <c r="DW36" s="643">
        <v>17.899999999999999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130623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489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263733</v>
      </c>
      <c r="CS37" s="639"/>
      <c r="CT37" s="639"/>
      <c r="CU37" s="639"/>
      <c r="CV37" s="639"/>
      <c r="CW37" s="639"/>
      <c r="CX37" s="639"/>
      <c r="CY37" s="640"/>
      <c r="CZ37" s="623">
        <v>6</v>
      </c>
      <c r="DA37" s="641"/>
      <c r="DB37" s="641"/>
      <c r="DC37" s="642"/>
      <c r="DD37" s="626">
        <v>260833</v>
      </c>
      <c r="DE37" s="639"/>
      <c r="DF37" s="639"/>
      <c r="DG37" s="639"/>
      <c r="DH37" s="639"/>
      <c r="DI37" s="639"/>
      <c r="DJ37" s="639"/>
      <c r="DK37" s="640"/>
      <c r="DL37" s="626">
        <v>238534</v>
      </c>
      <c r="DM37" s="639"/>
      <c r="DN37" s="639"/>
      <c r="DO37" s="639"/>
      <c r="DP37" s="639"/>
      <c r="DQ37" s="639"/>
      <c r="DR37" s="639"/>
      <c r="DS37" s="639"/>
      <c r="DT37" s="639"/>
      <c r="DU37" s="639"/>
      <c r="DV37" s="640"/>
      <c r="DW37" s="643">
        <v>7.5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73505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921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476758</v>
      </c>
      <c r="CS38" s="621"/>
      <c r="CT38" s="621"/>
      <c r="CU38" s="621"/>
      <c r="CV38" s="621"/>
      <c r="CW38" s="621"/>
      <c r="CX38" s="621"/>
      <c r="CY38" s="622"/>
      <c r="CZ38" s="623">
        <v>10.8</v>
      </c>
      <c r="DA38" s="641"/>
      <c r="DB38" s="641"/>
      <c r="DC38" s="642"/>
      <c r="DD38" s="626">
        <v>440737</v>
      </c>
      <c r="DE38" s="621"/>
      <c r="DF38" s="621"/>
      <c r="DG38" s="621"/>
      <c r="DH38" s="621"/>
      <c r="DI38" s="621"/>
      <c r="DJ38" s="621"/>
      <c r="DK38" s="622"/>
      <c r="DL38" s="626">
        <v>407743</v>
      </c>
      <c r="DM38" s="621"/>
      <c r="DN38" s="621"/>
      <c r="DO38" s="621"/>
      <c r="DP38" s="621"/>
      <c r="DQ38" s="621"/>
      <c r="DR38" s="621"/>
      <c r="DS38" s="621"/>
      <c r="DT38" s="621"/>
      <c r="DU38" s="621"/>
      <c r="DV38" s="622"/>
      <c r="DW38" s="643">
        <v>12.8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64000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179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59799</v>
      </c>
      <c r="CS39" s="639"/>
      <c r="CT39" s="639"/>
      <c r="CU39" s="639"/>
      <c r="CV39" s="639"/>
      <c r="CW39" s="639"/>
      <c r="CX39" s="639"/>
      <c r="CY39" s="640"/>
      <c r="CZ39" s="623">
        <v>1.3</v>
      </c>
      <c r="DA39" s="641"/>
      <c r="DB39" s="641"/>
      <c r="DC39" s="642"/>
      <c r="DD39" s="626">
        <v>47369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50189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71120</v>
      </c>
      <c r="CS40" s="621"/>
      <c r="CT40" s="621"/>
      <c r="CU40" s="621"/>
      <c r="CV40" s="621"/>
      <c r="CW40" s="621"/>
      <c r="CX40" s="621"/>
      <c r="CY40" s="622"/>
      <c r="CZ40" s="623">
        <v>1.6</v>
      </c>
      <c r="DA40" s="641"/>
      <c r="DB40" s="641"/>
      <c r="DC40" s="642"/>
      <c r="DD40" s="626">
        <v>1120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158441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207312</v>
      </c>
      <c r="CS42" s="621"/>
      <c r="CT42" s="621"/>
      <c r="CU42" s="621"/>
      <c r="CV42" s="621"/>
      <c r="CW42" s="621"/>
      <c r="CX42" s="621"/>
      <c r="CY42" s="622"/>
      <c r="CZ42" s="623">
        <v>4.7</v>
      </c>
      <c r="DA42" s="624"/>
      <c r="DB42" s="624"/>
      <c r="DC42" s="625"/>
      <c r="DD42" s="626">
        <v>107124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4255</v>
      </c>
      <c r="CS43" s="639"/>
      <c r="CT43" s="639"/>
      <c r="CU43" s="639"/>
      <c r="CV43" s="639"/>
      <c r="CW43" s="639"/>
      <c r="CX43" s="639"/>
      <c r="CY43" s="640"/>
      <c r="CZ43" s="623">
        <v>0.1</v>
      </c>
      <c r="DA43" s="641"/>
      <c r="DB43" s="641"/>
      <c r="DC43" s="642"/>
      <c r="DD43" s="626">
        <v>4255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207312</v>
      </c>
      <c r="CS44" s="621"/>
      <c r="CT44" s="621"/>
      <c r="CU44" s="621"/>
      <c r="CV44" s="621"/>
      <c r="CW44" s="621"/>
      <c r="CX44" s="621"/>
      <c r="CY44" s="622"/>
      <c r="CZ44" s="623">
        <v>4.7</v>
      </c>
      <c r="DA44" s="624"/>
      <c r="DB44" s="624"/>
      <c r="DC44" s="625"/>
      <c r="DD44" s="626">
        <v>107124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39305</v>
      </c>
      <c r="CS45" s="639"/>
      <c r="CT45" s="639"/>
      <c r="CU45" s="639"/>
      <c r="CV45" s="639"/>
      <c r="CW45" s="639"/>
      <c r="CX45" s="639"/>
      <c r="CY45" s="640"/>
      <c r="CZ45" s="623">
        <v>0.9</v>
      </c>
      <c r="DA45" s="641"/>
      <c r="DB45" s="641"/>
      <c r="DC45" s="642"/>
      <c r="DD45" s="626">
        <v>13961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117941</v>
      </c>
      <c r="CS46" s="621"/>
      <c r="CT46" s="621"/>
      <c r="CU46" s="621"/>
      <c r="CV46" s="621"/>
      <c r="CW46" s="621"/>
      <c r="CX46" s="621"/>
      <c r="CY46" s="622"/>
      <c r="CZ46" s="623">
        <v>2.7</v>
      </c>
      <c r="DA46" s="624"/>
      <c r="DB46" s="624"/>
      <c r="DC46" s="625"/>
      <c r="DD46" s="626">
        <v>93097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221</v>
      </c>
      <c r="CS47" s="639"/>
      <c r="CT47" s="639"/>
      <c r="CU47" s="639"/>
      <c r="CV47" s="639"/>
      <c r="CW47" s="639"/>
      <c r="CX47" s="639"/>
      <c r="CY47" s="640"/>
      <c r="CZ47" s="623" t="s">
        <v>221</v>
      </c>
      <c r="DA47" s="641"/>
      <c r="DB47" s="641"/>
      <c r="DC47" s="642"/>
      <c r="DD47" s="626" t="s">
        <v>221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221</v>
      </c>
      <c r="CS48" s="621"/>
      <c r="CT48" s="621"/>
      <c r="CU48" s="621"/>
      <c r="CV48" s="621"/>
      <c r="CW48" s="621"/>
      <c r="CX48" s="621"/>
      <c r="CY48" s="622"/>
      <c r="CZ48" s="623" t="s">
        <v>221</v>
      </c>
      <c r="DA48" s="624"/>
      <c r="DB48" s="624"/>
      <c r="DC48" s="625"/>
      <c r="DD48" s="626" t="s">
        <v>221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4431174</v>
      </c>
      <c r="CS49" s="605"/>
      <c r="CT49" s="605"/>
      <c r="CU49" s="605"/>
      <c r="CV49" s="605"/>
      <c r="CW49" s="605"/>
      <c r="CX49" s="605"/>
      <c r="CY49" s="606"/>
      <c r="CZ49" s="607">
        <v>100</v>
      </c>
      <c r="DA49" s="608"/>
      <c r="DB49" s="608"/>
      <c r="DC49" s="609"/>
      <c r="DD49" s="610">
        <v>3471046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4556</v>
      </c>
      <c r="R7" s="1134"/>
      <c r="S7" s="1134"/>
      <c r="T7" s="1134"/>
      <c r="U7" s="1134"/>
      <c r="V7" s="1134">
        <v>4431</v>
      </c>
      <c r="W7" s="1134"/>
      <c r="X7" s="1134"/>
      <c r="Y7" s="1134"/>
      <c r="Z7" s="1134"/>
      <c r="AA7" s="1134">
        <v>125</v>
      </c>
      <c r="AB7" s="1134"/>
      <c r="AC7" s="1134"/>
      <c r="AD7" s="1134"/>
      <c r="AE7" s="1135"/>
      <c r="AF7" s="1136">
        <v>79</v>
      </c>
      <c r="AG7" s="1137"/>
      <c r="AH7" s="1137"/>
      <c r="AI7" s="1137"/>
      <c r="AJ7" s="1138"/>
      <c r="AK7" s="1120" t="s">
        <v>535</v>
      </c>
      <c r="AL7" s="1121"/>
      <c r="AM7" s="1121"/>
      <c r="AN7" s="1121"/>
      <c r="AO7" s="1121"/>
      <c r="AP7" s="1121">
        <v>4418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4556</v>
      </c>
      <c r="R23" s="1098"/>
      <c r="S23" s="1098"/>
      <c r="T23" s="1098"/>
      <c r="U23" s="1098"/>
      <c r="V23" s="1098">
        <v>4431</v>
      </c>
      <c r="W23" s="1098"/>
      <c r="X23" s="1098"/>
      <c r="Y23" s="1098"/>
      <c r="Z23" s="1098"/>
      <c r="AA23" s="1098">
        <v>125</v>
      </c>
      <c r="AB23" s="1098"/>
      <c r="AC23" s="1098"/>
      <c r="AD23" s="1098"/>
      <c r="AE23" s="1099"/>
      <c r="AF23" s="1100">
        <v>79</v>
      </c>
      <c r="AG23" s="1098"/>
      <c r="AH23" s="1098"/>
      <c r="AI23" s="1098"/>
      <c r="AJ23" s="1101"/>
      <c r="AK23" s="1102"/>
      <c r="AL23" s="1103"/>
      <c r="AM23" s="1103"/>
      <c r="AN23" s="1103"/>
      <c r="AO23" s="1103"/>
      <c r="AP23" s="1098">
        <v>4418</v>
      </c>
      <c r="AQ23" s="1098"/>
      <c r="AR23" s="1098"/>
      <c r="AS23" s="1098"/>
      <c r="AT23" s="1098"/>
      <c r="AU23" s="1104"/>
      <c r="AV23" s="1104"/>
      <c r="AW23" s="1104"/>
      <c r="AX23" s="1104"/>
      <c r="AY23" s="1105"/>
      <c r="AZ23" s="1094" t="s">
        <v>221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651</v>
      </c>
      <c r="R28" s="1083"/>
      <c r="S28" s="1083"/>
      <c r="T28" s="1083"/>
      <c r="U28" s="1083"/>
      <c r="V28" s="1083">
        <v>606</v>
      </c>
      <c r="W28" s="1083"/>
      <c r="X28" s="1083"/>
      <c r="Y28" s="1083"/>
      <c r="Z28" s="1083"/>
      <c r="AA28" s="1083">
        <v>45</v>
      </c>
      <c r="AB28" s="1083"/>
      <c r="AC28" s="1083"/>
      <c r="AD28" s="1083"/>
      <c r="AE28" s="1084"/>
      <c r="AF28" s="1085">
        <v>45</v>
      </c>
      <c r="AG28" s="1083"/>
      <c r="AH28" s="1083"/>
      <c r="AI28" s="1083"/>
      <c r="AJ28" s="1086"/>
      <c r="AK28" s="1087">
        <v>50</v>
      </c>
      <c r="AL28" s="1075"/>
      <c r="AM28" s="1075"/>
      <c r="AN28" s="1075"/>
      <c r="AO28" s="1075"/>
      <c r="AP28" s="1075" t="s">
        <v>535</v>
      </c>
      <c r="AQ28" s="1075"/>
      <c r="AR28" s="1075"/>
      <c r="AS28" s="1075"/>
      <c r="AT28" s="1075"/>
      <c r="AU28" s="1075" t="s">
        <v>535</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400</v>
      </c>
      <c r="R29" s="1073"/>
      <c r="S29" s="1073"/>
      <c r="T29" s="1073"/>
      <c r="U29" s="1073"/>
      <c r="V29" s="1073">
        <v>181</v>
      </c>
      <c r="W29" s="1073"/>
      <c r="X29" s="1073"/>
      <c r="Y29" s="1073"/>
      <c r="Z29" s="1073"/>
      <c r="AA29" s="1073">
        <v>19</v>
      </c>
      <c r="AB29" s="1073"/>
      <c r="AC29" s="1073"/>
      <c r="AD29" s="1073"/>
      <c r="AE29" s="1074"/>
      <c r="AF29" s="1048">
        <v>19</v>
      </c>
      <c r="AG29" s="1049"/>
      <c r="AH29" s="1049"/>
      <c r="AI29" s="1049"/>
      <c r="AJ29" s="1050"/>
      <c r="AK29" s="1009">
        <v>106</v>
      </c>
      <c r="AL29" s="1000"/>
      <c r="AM29" s="1000"/>
      <c r="AN29" s="1000"/>
      <c r="AO29" s="1000"/>
      <c r="AP29" s="1000">
        <v>0</v>
      </c>
      <c r="AQ29" s="1000"/>
      <c r="AR29" s="1000"/>
      <c r="AS29" s="1000"/>
      <c r="AT29" s="1000"/>
      <c r="AU29" s="1000">
        <v>0</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39</v>
      </c>
      <c r="R30" s="1073"/>
      <c r="S30" s="1073"/>
      <c r="T30" s="1073"/>
      <c r="U30" s="1073"/>
      <c r="V30" s="1073">
        <v>39</v>
      </c>
      <c r="W30" s="1073"/>
      <c r="X30" s="1073"/>
      <c r="Y30" s="1073"/>
      <c r="Z30" s="1073"/>
      <c r="AA30" s="1073">
        <v>0</v>
      </c>
      <c r="AB30" s="1073"/>
      <c r="AC30" s="1073"/>
      <c r="AD30" s="1073"/>
      <c r="AE30" s="1074"/>
      <c r="AF30" s="1048">
        <v>0</v>
      </c>
      <c r="AG30" s="1049"/>
      <c r="AH30" s="1049"/>
      <c r="AI30" s="1049"/>
      <c r="AJ30" s="1050"/>
      <c r="AK30" s="1009">
        <v>16</v>
      </c>
      <c r="AL30" s="1000"/>
      <c r="AM30" s="1000"/>
      <c r="AN30" s="1000"/>
      <c r="AO30" s="1000"/>
      <c r="AP30" s="1000" t="s">
        <v>535</v>
      </c>
      <c r="AQ30" s="1000"/>
      <c r="AR30" s="1000"/>
      <c r="AS30" s="1000"/>
      <c r="AT30" s="1000"/>
      <c r="AU30" s="1000" t="s">
        <v>535</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807</v>
      </c>
      <c r="R31" s="1073"/>
      <c r="S31" s="1073"/>
      <c r="T31" s="1073"/>
      <c r="U31" s="1073"/>
      <c r="V31" s="1073">
        <v>807</v>
      </c>
      <c r="W31" s="1073"/>
      <c r="X31" s="1073"/>
      <c r="Y31" s="1073"/>
      <c r="Z31" s="1073"/>
      <c r="AA31" s="1073">
        <v>0</v>
      </c>
      <c r="AB31" s="1073"/>
      <c r="AC31" s="1073"/>
      <c r="AD31" s="1073"/>
      <c r="AE31" s="1074"/>
      <c r="AF31" s="1048">
        <v>66</v>
      </c>
      <c r="AG31" s="1049"/>
      <c r="AH31" s="1049"/>
      <c r="AI31" s="1049"/>
      <c r="AJ31" s="1050"/>
      <c r="AK31" s="1009">
        <v>309</v>
      </c>
      <c r="AL31" s="1000"/>
      <c r="AM31" s="1000"/>
      <c r="AN31" s="1000"/>
      <c r="AO31" s="1000"/>
      <c r="AP31" s="1000">
        <v>590</v>
      </c>
      <c r="AQ31" s="1000"/>
      <c r="AR31" s="1000"/>
      <c r="AS31" s="1000"/>
      <c r="AT31" s="1000"/>
      <c r="AU31" s="1000">
        <v>473</v>
      </c>
      <c r="AV31" s="1000"/>
      <c r="AW31" s="1000"/>
      <c r="AX31" s="1000"/>
      <c r="AY31" s="1000"/>
      <c r="AZ31" s="1071" t="s">
        <v>534</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212</v>
      </c>
      <c r="R32" s="1073"/>
      <c r="S32" s="1073"/>
      <c r="T32" s="1073"/>
      <c r="U32" s="1073"/>
      <c r="V32" s="1073">
        <v>205</v>
      </c>
      <c r="W32" s="1073"/>
      <c r="X32" s="1073"/>
      <c r="Y32" s="1073"/>
      <c r="Z32" s="1073"/>
      <c r="AA32" s="1073">
        <v>7</v>
      </c>
      <c r="AB32" s="1073"/>
      <c r="AC32" s="1073"/>
      <c r="AD32" s="1073"/>
      <c r="AE32" s="1074"/>
      <c r="AF32" s="1048">
        <v>7</v>
      </c>
      <c r="AG32" s="1049"/>
      <c r="AH32" s="1049"/>
      <c r="AI32" s="1049"/>
      <c r="AJ32" s="1050"/>
      <c r="AK32" s="1009">
        <v>64</v>
      </c>
      <c r="AL32" s="1000"/>
      <c r="AM32" s="1000"/>
      <c r="AN32" s="1000"/>
      <c r="AO32" s="1000"/>
      <c r="AP32" s="1000">
        <v>1011</v>
      </c>
      <c r="AQ32" s="1000"/>
      <c r="AR32" s="1000"/>
      <c r="AS32" s="1000"/>
      <c r="AT32" s="1000"/>
      <c r="AU32" s="1000">
        <v>543</v>
      </c>
      <c r="AV32" s="1000"/>
      <c r="AW32" s="1000"/>
      <c r="AX32" s="1000"/>
      <c r="AY32" s="1000"/>
      <c r="AZ32" s="1071" t="s">
        <v>534</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284</v>
      </c>
      <c r="R33" s="1073"/>
      <c r="S33" s="1073"/>
      <c r="T33" s="1073"/>
      <c r="U33" s="1073"/>
      <c r="V33" s="1073">
        <v>283</v>
      </c>
      <c r="W33" s="1073"/>
      <c r="X33" s="1073"/>
      <c r="Y33" s="1073"/>
      <c r="Z33" s="1073"/>
      <c r="AA33" s="1073">
        <v>1</v>
      </c>
      <c r="AB33" s="1073"/>
      <c r="AC33" s="1073"/>
      <c r="AD33" s="1073"/>
      <c r="AE33" s="1074"/>
      <c r="AF33" s="1048">
        <v>1</v>
      </c>
      <c r="AG33" s="1049"/>
      <c r="AH33" s="1049"/>
      <c r="AI33" s="1049"/>
      <c r="AJ33" s="1050"/>
      <c r="AK33" s="1009">
        <v>131</v>
      </c>
      <c r="AL33" s="1000"/>
      <c r="AM33" s="1000"/>
      <c r="AN33" s="1000"/>
      <c r="AO33" s="1000"/>
      <c r="AP33" s="1000">
        <v>1223</v>
      </c>
      <c r="AQ33" s="1000"/>
      <c r="AR33" s="1000"/>
      <c r="AS33" s="1000"/>
      <c r="AT33" s="1000"/>
      <c r="AU33" s="1000">
        <v>1038</v>
      </c>
      <c r="AV33" s="1000"/>
      <c r="AW33" s="1000"/>
      <c r="AX33" s="1000"/>
      <c r="AY33" s="1000"/>
      <c r="AZ33" s="1071" t="s">
        <v>534</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74</v>
      </c>
      <c r="R34" s="1073"/>
      <c r="S34" s="1073"/>
      <c r="T34" s="1073"/>
      <c r="U34" s="1073"/>
      <c r="V34" s="1073">
        <v>73</v>
      </c>
      <c r="W34" s="1073"/>
      <c r="X34" s="1073"/>
      <c r="Y34" s="1073"/>
      <c r="Z34" s="1073"/>
      <c r="AA34" s="1073">
        <v>1</v>
      </c>
      <c r="AB34" s="1073"/>
      <c r="AC34" s="1073"/>
      <c r="AD34" s="1073"/>
      <c r="AE34" s="1074"/>
      <c r="AF34" s="1048">
        <v>1</v>
      </c>
      <c r="AG34" s="1049"/>
      <c r="AH34" s="1049"/>
      <c r="AI34" s="1049"/>
      <c r="AJ34" s="1050"/>
      <c r="AK34" s="1009">
        <v>74</v>
      </c>
      <c r="AL34" s="1000"/>
      <c r="AM34" s="1000"/>
      <c r="AN34" s="1000"/>
      <c r="AO34" s="1000"/>
      <c r="AP34" s="1000" t="s">
        <v>535</v>
      </c>
      <c r="AQ34" s="1000"/>
      <c r="AR34" s="1000"/>
      <c r="AS34" s="1000"/>
      <c r="AT34" s="1000"/>
      <c r="AU34" s="1000" t="s">
        <v>535</v>
      </c>
      <c r="AV34" s="1000"/>
      <c r="AW34" s="1000"/>
      <c r="AX34" s="1000"/>
      <c r="AY34" s="1000"/>
      <c r="AZ34" s="1071" t="s">
        <v>534</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139</v>
      </c>
      <c r="AG63" s="988"/>
      <c r="AH63" s="988"/>
      <c r="AI63" s="988"/>
      <c r="AJ63" s="1059"/>
      <c r="AK63" s="1060"/>
      <c r="AL63" s="992"/>
      <c r="AM63" s="992"/>
      <c r="AN63" s="992"/>
      <c r="AO63" s="992"/>
      <c r="AP63" s="988">
        <v>2824</v>
      </c>
      <c r="AQ63" s="988"/>
      <c r="AR63" s="988"/>
      <c r="AS63" s="988"/>
      <c r="AT63" s="988"/>
      <c r="AU63" s="988">
        <v>2054</v>
      </c>
      <c r="AV63" s="988"/>
      <c r="AW63" s="988"/>
      <c r="AX63" s="988"/>
      <c r="AY63" s="988"/>
      <c r="AZ63" s="1054"/>
      <c r="BA63" s="1054"/>
      <c r="BB63" s="1054"/>
      <c r="BC63" s="1054"/>
      <c r="BD63" s="1054"/>
      <c r="BE63" s="989"/>
      <c r="BF63" s="989"/>
      <c r="BG63" s="989"/>
      <c r="BH63" s="989"/>
      <c r="BI63" s="990"/>
      <c r="BJ63" s="1055" t="s">
        <v>221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703293</v>
      </c>
      <c r="AB110" s="916"/>
      <c r="AC110" s="916"/>
      <c r="AD110" s="916"/>
      <c r="AE110" s="917"/>
      <c r="AF110" s="918">
        <v>644338</v>
      </c>
      <c r="AG110" s="916"/>
      <c r="AH110" s="916"/>
      <c r="AI110" s="916"/>
      <c r="AJ110" s="917"/>
      <c r="AK110" s="918">
        <v>656007</v>
      </c>
      <c r="AL110" s="916"/>
      <c r="AM110" s="916"/>
      <c r="AN110" s="916"/>
      <c r="AO110" s="917"/>
      <c r="AP110" s="919">
        <v>26</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4830482</v>
      </c>
      <c r="BR110" s="863"/>
      <c r="BS110" s="863"/>
      <c r="BT110" s="863"/>
      <c r="BU110" s="863"/>
      <c r="BV110" s="863">
        <v>4727556</v>
      </c>
      <c r="BW110" s="863"/>
      <c r="BX110" s="863"/>
      <c r="BY110" s="863"/>
      <c r="BZ110" s="863"/>
      <c r="CA110" s="863">
        <v>4418204</v>
      </c>
      <c r="CB110" s="863"/>
      <c r="CC110" s="863"/>
      <c r="CD110" s="863"/>
      <c r="CE110" s="863"/>
      <c r="CF110" s="887">
        <v>175.4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221</v>
      </c>
      <c r="DH110" s="863"/>
      <c r="DI110" s="863"/>
      <c r="DJ110" s="863"/>
      <c r="DK110" s="863"/>
      <c r="DL110" s="863" t="s">
        <v>221</v>
      </c>
      <c r="DM110" s="863"/>
      <c r="DN110" s="863"/>
      <c r="DO110" s="863"/>
      <c r="DP110" s="863"/>
      <c r="DQ110" s="863" t="s">
        <v>221</v>
      </c>
      <c r="DR110" s="863"/>
      <c r="DS110" s="863"/>
      <c r="DT110" s="863"/>
      <c r="DU110" s="863"/>
      <c r="DV110" s="864" t="s">
        <v>221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221</v>
      </c>
      <c r="AB111" s="944"/>
      <c r="AC111" s="944"/>
      <c r="AD111" s="944"/>
      <c r="AE111" s="945"/>
      <c r="AF111" s="946" t="s">
        <v>221</v>
      </c>
      <c r="AG111" s="944"/>
      <c r="AH111" s="944"/>
      <c r="AI111" s="944"/>
      <c r="AJ111" s="945"/>
      <c r="AK111" s="946" t="s">
        <v>221</v>
      </c>
      <c r="AL111" s="944"/>
      <c r="AM111" s="944"/>
      <c r="AN111" s="944"/>
      <c r="AO111" s="945"/>
      <c r="AP111" s="947" t="s">
        <v>221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221</v>
      </c>
      <c r="BR111" s="835"/>
      <c r="BS111" s="835"/>
      <c r="BT111" s="835"/>
      <c r="BU111" s="835"/>
      <c r="BV111" s="835" t="s">
        <v>221</v>
      </c>
      <c r="BW111" s="835"/>
      <c r="BX111" s="835"/>
      <c r="BY111" s="835"/>
      <c r="BZ111" s="835"/>
      <c r="CA111" s="835" t="s">
        <v>221</v>
      </c>
      <c r="CB111" s="835"/>
      <c r="CC111" s="835"/>
      <c r="CD111" s="835"/>
      <c r="CE111" s="835"/>
      <c r="CF111" s="896" t="s">
        <v>221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221</v>
      </c>
      <c r="DH111" s="835"/>
      <c r="DI111" s="835"/>
      <c r="DJ111" s="835"/>
      <c r="DK111" s="835"/>
      <c r="DL111" s="835" t="s">
        <v>221</v>
      </c>
      <c r="DM111" s="835"/>
      <c r="DN111" s="835"/>
      <c r="DO111" s="835"/>
      <c r="DP111" s="835"/>
      <c r="DQ111" s="835" t="s">
        <v>221</v>
      </c>
      <c r="DR111" s="835"/>
      <c r="DS111" s="835"/>
      <c r="DT111" s="835"/>
      <c r="DU111" s="835"/>
      <c r="DV111" s="812" t="s">
        <v>221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221</v>
      </c>
      <c r="AB112" s="798"/>
      <c r="AC112" s="798"/>
      <c r="AD112" s="798"/>
      <c r="AE112" s="799"/>
      <c r="AF112" s="800" t="s">
        <v>221</v>
      </c>
      <c r="AG112" s="798"/>
      <c r="AH112" s="798"/>
      <c r="AI112" s="798"/>
      <c r="AJ112" s="799"/>
      <c r="AK112" s="800" t="s">
        <v>221</v>
      </c>
      <c r="AL112" s="798"/>
      <c r="AM112" s="798"/>
      <c r="AN112" s="798"/>
      <c r="AO112" s="799"/>
      <c r="AP112" s="845" t="s">
        <v>221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2315141</v>
      </c>
      <c r="BR112" s="835"/>
      <c r="BS112" s="835"/>
      <c r="BT112" s="835"/>
      <c r="BU112" s="835"/>
      <c r="BV112" s="835">
        <v>2163232</v>
      </c>
      <c r="BW112" s="835"/>
      <c r="BX112" s="835"/>
      <c r="BY112" s="835"/>
      <c r="BZ112" s="835"/>
      <c r="CA112" s="835">
        <v>2053746</v>
      </c>
      <c r="CB112" s="835"/>
      <c r="CC112" s="835"/>
      <c r="CD112" s="835"/>
      <c r="CE112" s="835"/>
      <c r="CF112" s="896">
        <v>81.5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221</v>
      </c>
      <c r="DH112" s="835"/>
      <c r="DI112" s="835"/>
      <c r="DJ112" s="835"/>
      <c r="DK112" s="835"/>
      <c r="DL112" s="835" t="s">
        <v>221</v>
      </c>
      <c r="DM112" s="835"/>
      <c r="DN112" s="835"/>
      <c r="DO112" s="835"/>
      <c r="DP112" s="835"/>
      <c r="DQ112" s="835" t="s">
        <v>221</v>
      </c>
      <c r="DR112" s="835"/>
      <c r="DS112" s="835"/>
      <c r="DT112" s="835"/>
      <c r="DU112" s="835"/>
      <c r="DV112" s="812" t="s">
        <v>221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207083</v>
      </c>
      <c r="AB113" s="944"/>
      <c r="AC113" s="944"/>
      <c r="AD113" s="944"/>
      <c r="AE113" s="945"/>
      <c r="AF113" s="946">
        <v>214875</v>
      </c>
      <c r="AG113" s="944"/>
      <c r="AH113" s="944"/>
      <c r="AI113" s="944"/>
      <c r="AJ113" s="945"/>
      <c r="AK113" s="946">
        <v>213962</v>
      </c>
      <c r="AL113" s="944"/>
      <c r="AM113" s="944"/>
      <c r="AN113" s="944"/>
      <c r="AO113" s="945"/>
      <c r="AP113" s="947">
        <v>8.5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140807</v>
      </c>
      <c r="BR113" s="835"/>
      <c r="BS113" s="835"/>
      <c r="BT113" s="835"/>
      <c r="BU113" s="835"/>
      <c r="BV113" s="835">
        <v>75261</v>
      </c>
      <c r="BW113" s="835"/>
      <c r="BX113" s="835"/>
      <c r="BY113" s="835"/>
      <c r="BZ113" s="835"/>
      <c r="CA113" s="835">
        <v>23865</v>
      </c>
      <c r="CB113" s="835"/>
      <c r="CC113" s="835"/>
      <c r="CD113" s="835"/>
      <c r="CE113" s="835"/>
      <c r="CF113" s="896">
        <v>0.9</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221</v>
      </c>
      <c r="DH113" s="798"/>
      <c r="DI113" s="798"/>
      <c r="DJ113" s="798"/>
      <c r="DK113" s="799"/>
      <c r="DL113" s="800" t="s">
        <v>221</v>
      </c>
      <c r="DM113" s="798"/>
      <c r="DN113" s="798"/>
      <c r="DO113" s="798"/>
      <c r="DP113" s="799"/>
      <c r="DQ113" s="800" t="s">
        <v>221</v>
      </c>
      <c r="DR113" s="798"/>
      <c r="DS113" s="798"/>
      <c r="DT113" s="798"/>
      <c r="DU113" s="799"/>
      <c r="DV113" s="845" t="s">
        <v>221</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64016</v>
      </c>
      <c r="AB114" s="798"/>
      <c r="AC114" s="798"/>
      <c r="AD114" s="798"/>
      <c r="AE114" s="799"/>
      <c r="AF114" s="800">
        <v>64016</v>
      </c>
      <c r="AG114" s="798"/>
      <c r="AH114" s="798"/>
      <c r="AI114" s="798"/>
      <c r="AJ114" s="799"/>
      <c r="AK114" s="800">
        <v>52015</v>
      </c>
      <c r="AL114" s="798"/>
      <c r="AM114" s="798"/>
      <c r="AN114" s="798"/>
      <c r="AO114" s="799"/>
      <c r="AP114" s="845">
        <v>2.1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572337</v>
      </c>
      <c r="BR114" s="835"/>
      <c r="BS114" s="835"/>
      <c r="BT114" s="835"/>
      <c r="BU114" s="835"/>
      <c r="BV114" s="835">
        <v>518173</v>
      </c>
      <c r="BW114" s="835"/>
      <c r="BX114" s="835"/>
      <c r="BY114" s="835"/>
      <c r="BZ114" s="835"/>
      <c r="CA114" s="835">
        <v>520411</v>
      </c>
      <c r="CB114" s="835"/>
      <c r="CC114" s="835"/>
      <c r="CD114" s="835"/>
      <c r="CE114" s="835"/>
      <c r="CF114" s="896">
        <v>20.7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221</v>
      </c>
      <c r="DH114" s="798"/>
      <c r="DI114" s="798"/>
      <c r="DJ114" s="798"/>
      <c r="DK114" s="799"/>
      <c r="DL114" s="800" t="s">
        <v>221</v>
      </c>
      <c r="DM114" s="798"/>
      <c r="DN114" s="798"/>
      <c r="DO114" s="798"/>
      <c r="DP114" s="799"/>
      <c r="DQ114" s="800" t="s">
        <v>221</v>
      </c>
      <c r="DR114" s="798"/>
      <c r="DS114" s="798"/>
      <c r="DT114" s="798"/>
      <c r="DU114" s="799"/>
      <c r="DV114" s="845" t="s">
        <v>221</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30250</v>
      </c>
      <c r="AB115" s="944"/>
      <c r="AC115" s="944"/>
      <c r="AD115" s="944"/>
      <c r="AE115" s="945"/>
      <c r="AF115" s="946">
        <v>8472</v>
      </c>
      <c r="AG115" s="944"/>
      <c r="AH115" s="944"/>
      <c r="AI115" s="944"/>
      <c r="AJ115" s="945"/>
      <c r="AK115" s="946">
        <v>9653</v>
      </c>
      <c r="AL115" s="944"/>
      <c r="AM115" s="944"/>
      <c r="AN115" s="944"/>
      <c r="AO115" s="945"/>
      <c r="AP115" s="947">
        <v>0.4</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221</v>
      </c>
      <c r="BR115" s="835"/>
      <c r="BS115" s="835"/>
      <c r="BT115" s="835"/>
      <c r="BU115" s="835"/>
      <c r="BV115" s="835" t="s">
        <v>221</v>
      </c>
      <c r="BW115" s="835"/>
      <c r="BX115" s="835"/>
      <c r="BY115" s="835"/>
      <c r="BZ115" s="835"/>
      <c r="CA115" s="835" t="s">
        <v>221</v>
      </c>
      <c r="CB115" s="835"/>
      <c r="CC115" s="835"/>
      <c r="CD115" s="835"/>
      <c r="CE115" s="835"/>
      <c r="CF115" s="896" t="s">
        <v>221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221</v>
      </c>
      <c r="DH115" s="798"/>
      <c r="DI115" s="798"/>
      <c r="DJ115" s="798"/>
      <c r="DK115" s="799"/>
      <c r="DL115" s="800" t="s">
        <v>221</v>
      </c>
      <c r="DM115" s="798"/>
      <c r="DN115" s="798"/>
      <c r="DO115" s="798"/>
      <c r="DP115" s="799"/>
      <c r="DQ115" s="800" t="s">
        <v>221</v>
      </c>
      <c r="DR115" s="798"/>
      <c r="DS115" s="798"/>
      <c r="DT115" s="798"/>
      <c r="DU115" s="799"/>
      <c r="DV115" s="845" t="s">
        <v>221</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502</v>
      </c>
      <c r="AB116" s="798"/>
      <c r="AC116" s="798"/>
      <c r="AD116" s="798"/>
      <c r="AE116" s="799"/>
      <c r="AF116" s="800">
        <v>138</v>
      </c>
      <c r="AG116" s="798"/>
      <c r="AH116" s="798"/>
      <c r="AI116" s="798"/>
      <c r="AJ116" s="799"/>
      <c r="AK116" s="800">
        <v>132</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221</v>
      </c>
      <c r="BR116" s="835"/>
      <c r="BS116" s="835"/>
      <c r="BT116" s="835"/>
      <c r="BU116" s="835"/>
      <c r="BV116" s="835" t="s">
        <v>221</v>
      </c>
      <c r="BW116" s="835"/>
      <c r="BX116" s="835"/>
      <c r="BY116" s="835"/>
      <c r="BZ116" s="835"/>
      <c r="CA116" s="835" t="s">
        <v>221</v>
      </c>
      <c r="CB116" s="835"/>
      <c r="CC116" s="835"/>
      <c r="CD116" s="835"/>
      <c r="CE116" s="835"/>
      <c r="CF116" s="896" t="s">
        <v>221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221</v>
      </c>
      <c r="DH116" s="798"/>
      <c r="DI116" s="798"/>
      <c r="DJ116" s="798"/>
      <c r="DK116" s="799"/>
      <c r="DL116" s="800" t="s">
        <v>221</v>
      </c>
      <c r="DM116" s="798"/>
      <c r="DN116" s="798"/>
      <c r="DO116" s="798"/>
      <c r="DP116" s="799"/>
      <c r="DQ116" s="800" t="s">
        <v>221</v>
      </c>
      <c r="DR116" s="798"/>
      <c r="DS116" s="798"/>
      <c r="DT116" s="798"/>
      <c r="DU116" s="799"/>
      <c r="DV116" s="845" t="s">
        <v>221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1005144</v>
      </c>
      <c r="AB117" s="930"/>
      <c r="AC117" s="930"/>
      <c r="AD117" s="930"/>
      <c r="AE117" s="931"/>
      <c r="AF117" s="932">
        <v>931839</v>
      </c>
      <c r="AG117" s="930"/>
      <c r="AH117" s="930"/>
      <c r="AI117" s="930"/>
      <c r="AJ117" s="931"/>
      <c r="AK117" s="932">
        <v>931769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221</v>
      </c>
      <c r="BR117" s="835"/>
      <c r="BS117" s="835"/>
      <c r="BT117" s="835"/>
      <c r="BU117" s="835"/>
      <c r="BV117" s="835" t="s">
        <v>221</v>
      </c>
      <c r="BW117" s="835"/>
      <c r="BX117" s="835"/>
      <c r="BY117" s="835"/>
      <c r="BZ117" s="835"/>
      <c r="CA117" s="835" t="s">
        <v>221</v>
      </c>
      <c r="CB117" s="835"/>
      <c r="CC117" s="835"/>
      <c r="CD117" s="835"/>
      <c r="CE117" s="835"/>
      <c r="CF117" s="896" t="s">
        <v>221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221</v>
      </c>
      <c r="DH117" s="798"/>
      <c r="DI117" s="798"/>
      <c r="DJ117" s="798"/>
      <c r="DK117" s="799"/>
      <c r="DL117" s="800" t="s">
        <v>221</v>
      </c>
      <c r="DM117" s="798"/>
      <c r="DN117" s="798"/>
      <c r="DO117" s="798"/>
      <c r="DP117" s="799"/>
      <c r="DQ117" s="800" t="s">
        <v>221</v>
      </c>
      <c r="DR117" s="798"/>
      <c r="DS117" s="798"/>
      <c r="DT117" s="798"/>
      <c r="DU117" s="799"/>
      <c r="DV117" s="845" t="s">
        <v>221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221</v>
      </c>
      <c r="BR118" s="866"/>
      <c r="BS118" s="866"/>
      <c r="BT118" s="866"/>
      <c r="BU118" s="866"/>
      <c r="BV118" s="866" t="s">
        <v>221</v>
      </c>
      <c r="BW118" s="866"/>
      <c r="BX118" s="866"/>
      <c r="BY118" s="866"/>
      <c r="BZ118" s="866"/>
      <c r="CA118" s="866" t="s">
        <v>221</v>
      </c>
      <c r="CB118" s="866"/>
      <c r="CC118" s="866"/>
      <c r="CD118" s="866"/>
      <c r="CE118" s="866"/>
      <c r="CF118" s="896" t="s">
        <v>221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221</v>
      </c>
      <c r="DH118" s="798"/>
      <c r="DI118" s="798"/>
      <c r="DJ118" s="798"/>
      <c r="DK118" s="799"/>
      <c r="DL118" s="800" t="s">
        <v>221</v>
      </c>
      <c r="DM118" s="798"/>
      <c r="DN118" s="798"/>
      <c r="DO118" s="798"/>
      <c r="DP118" s="799"/>
      <c r="DQ118" s="800" t="s">
        <v>221</v>
      </c>
      <c r="DR118" s="798"/>
      <c r="DS118" s="798"/>
      <c r="DT118" s="798"/>
      <c r="DU118" s="799"/>
      <c r="DV118" s="845" t="s">
        <v>221</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221</v>
      </c>
      <c r="AB119" s="916"/>
      <c r="AC119" s="916"/>
      <c r="AD119" s="916"/>
      <c r="AE119" s="917"/>
      <c r="AF119" s="918" t="s">
        <v>221</v>
      </c>
      <c r="AG119" s="916"/>
      <c r="AH119" s="916"/>
      <c r="AI119" s="916"/>
      <c r="AJ119" s="917"/>
      <c r="AK119" s="918" t="s">
        <v>221</v>
      </c>
      <c r="AL119" s="916"/>
      <c r="AM119" s="916"/>
      <c r="AN119" s="916"/>
      <c r="AO119" s="917"/>
      <c r="AP119" s="919" t="s">
        <v>221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7858767</v>
      </c>
      <c r="BR119" s="866"/>
      <c r="BS119" s="866"/>
      <c r="BT119" s="866"/>
      <c r="BU119" s="866"/>
      <c r="BV119" s="866">
        <v>7484222</v>
      </c>
      <c r="BW119" s="866"/>
      <c r="BX119" s="866"/>
      <c r="BY119" s="866"/>
      <c r="BZ119" s="866"/>
      <c r="CA119" s="866">
        <v>7016226</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221</v>
      </c>
      <c r="DH119" s="781"/>
      <c r="DI119" s="781"/>
      <c r="DJ119" s="781"/>
      <c r="DK119" s="782"/>
      <c r="DL119" s="783" t="s">
        <v>221</v>
      </c>
      <c r="DM119" s="781"/>
      <c r="DN119" s="781"/>
      <c r="DO119" s="781"/>
      <c r="DP119" s="782"/>
      <c r="DQ119" s="783" t="s">
        <v>221</v>
      </c>
      <c r="DR119" s="781"/>
      <c r="DS119" s="781"/>
      <c r="DT119" s="781"/>
      <c r="DU119" s="782"/>
      <c r="DV119" s="869" t="s">
        <v>221</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221</v>
      </c>
      <c r="AB120" s="798"/>
      <c r="AC120" s="798"/>
      <c r="AD120" s="798"/>
      <c r="AE120" s="799"/>
      <c r="AF120" s="800" t="s">
        <v>221</v>
      </c>
      <c r="AG120" s="798"/>
      <c r="AH120" s="798"/>
      <c r="AI120" s="798"/>
      <c r="AJ120" s="799"/>
      <c r="AK120" s="800" t="s">
        <v>221</v>
      </c>
      <c r="AL120" s="798"/>
      <c r="AM120" s="798"/>
      <c r="AN120" s="798"/>
      <c r="AO120" s="799"/>
      <c r="AP120" s="845" t="s">
        <v>221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1629529</v>
      </c>
      <c r="BR120" s="863"/>
      <c r="BS120" s="863"/>
      <c r="BT120" s="863"/>
      <c r="BU120" s="863"/>
      <c r="BV120" s="863">
        <v>1718479</v>
      </c>
      <c r="BW120" s="863"/>
      <c r="BX120" s="863"/>
      <c r="BY120" s="863"/>
      <c r="BZ120" s="863"/>
      <c r="CA120" s="863">
        <v>1848170</v>
      </c>
      <c r="CB120" s="863"/>
      <c r="CC120" s="863"/>
      <c r="CD120" s="863"/>
      <c r="CE120" s="863"/>
      <c r="CF120" s="887">
        <v>73.400000000000006</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1086466</v>
      </c>
      <c r="DH120" s="863"/>
      <c r="DI120" s="863"/>
      <c r="DJ120" s="863"/>
      <c r="DK120" s="863"/>
      <c r="DL120" s="863">
        <v>1071319</v>
      </c>
      <c r="DM120" s="863"/>
      <c r="DN120" s="863"/>
      <c r="DO120" s="863"/>
      <c r="DP120" s="863"/>
      <c r="DQ120" s="863">
        <v>1038087</v>
      </c>
      <c r="DR120" s="863"/>
      <c r="DS120" s="863"/>
      <c r="DT120" s="863"/>
      <c r="DU120" s="863"/>
      <c r="DV120" s="864">
        <v>41.2</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26899</v>
      </c>
      <c r="AB121" s="798"/>
      <c r="AC121" s="798"/>
      <c r="AD121" s="798"/>
      <c r="AE121" s="799"/>
      <c r="AF121" s="800" t="s">
        <v>221</v>
      </c>
      <c r="AG121" s="798"/>
      <c r="AH121" s="798"/>
      <c r="AI121" s="798"/>
      <c r="AJ121" s="799"/>
      <c r="AK121" s="800" t="s">
        <v>221</v>
      </c>
      <c r="AL121" s="798"/>
      <c r="AM121" s="798"/>
      <c r="AN121" s="798"/>
      <c r="AO121" s="799"/>
      <c r="AP121" s="845" t="s">
        <v>221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379775</v>
      </c>
      <c r="BR121" s="835"/>
      <c r="BS121" s="835"/>
      <c r="BT121" s="835"/>
      <c r="BU121" s="835"/>
      <c r="BV121" s="835">
        <v>360562</v>
      </c>
      <c r="BW121" s="835"/>
      <c r="BX121" s="835"/>
      <c r="BY121" s="835"/>
      <c r="BZ121" s="835"/>
      <c r="CA121" s="835">
        <v>333063</v>
      </c>
      <c r="CB121" s="835"/>
      <c r="CC121" s="835"/>
      <c r="CD121" s="835"/>
      <c r="CE121" s="835"/>
      <c r="CF121" s="896">
        <v>13.2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660129</v>
      </c>
      <c r="DH121" s="835"/>
      <c r="DI121" s="835"/>
      <c r="DJ121" s="835"/>
      <c r="DK121" s="835"/>
      <c r="DL121" s="835">
        <v>575013</v>
      </c>
      <c r="DM121" s="835"/>
      <c r="DN121" s="835"/>
      <c r="DO121" s="835"/>
      <c r="DP121" s="835"/>
      <c r="DQ121" s="835">
        <v>542701</v>
      </c>
      <c r="DR121" s="835"/>
      <c r="DS121" s="835"/>
      <c r="DT121" s="835"/>
      <c r="DU121" s="835"/>
      <c r="DV121" s="812">
        <v>21.5</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221</v>
      </c>
      <c r="AB122" s="798"/>
      <c r="AC122" s="798"/>
      <c r="AD122" s="798"/>
      <c r="AE122" s="799"/>
      <c r="AF122" s="800" t="s">
        <v>221</v>
      </c>
      <c r="AG122" s="798"/>
      <c r="AH122" s="798"/>
      <c r="AI122" s="798"/>
      <c r="AJ122" s="799"/>
      <c r="AK122" s="800" t="s">
        <v>221</v>
      </c>
      <c r="AL122" s="798"/>
      <c r="AM122" s="798"/>
      <c r="AN122" s="798"/>
      <c r="AO122" s="799"/>
      <c r="AP122" s="845" t="s">
        <v>221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5284119</v>
      </c>
      <c r="BR122" s="866"/>
      <c r="BS122" s="866"/>
      <c r="BT122" s="866"/>
      <c r="BU122" s="866"/>
      <c r="BV122" s="866">
        <v>5163313</v>
      </c>
      <c r="BW122" s="866"/>
      <c r="BX122" s="866"/>
      <c r="BY122" s="866"/>
      <c r="BZ122" s="866"/>
      <c r="CA122" s="866">
        <v>4581873</v>
      </c>
      <c r="CB122" s="866"/>
      <c r="CC122" s="866"/>
      <c r="CD122" s="866"/>
      <c r="CE122" s="866"/>
      <c r="CF122" s="867">
        <v>181.9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567573</v>
      </c>
      <c r="DH122" s="835"/>
      <c r="DI122" s="835"/>
      <c r="DJ122" s="835"/>
      <c r="DK122" s="835"/>
      <c r="DL122" s="835">
        <v>516193</v>
      </c>
      <c r="DM122" s="835"/>
      <c r="DN122" s="835"/>
      <c r="DO122" s="835"/>
      <c r="DP122" s="835"/>
      <c r="DQ122" s="835">
        <v>472577</v>
      </c>
      <c r="DR122" s="835"/>
      <c r="DS122" s="835"/>
      <c r="DT122" s="835"/>
      <c r="DU122" s="835"/>
      <c r="DV122" s="812">
        <v>18.8</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221</v>
      </c>
      <c r="AB123" s="798"/>
      <c r="AC123" s="798"/>
      <c r="AD123" s="798"/>
      <c r="AE123" s="799"/>
      <c r="AF123" s="800" t="s">
        <v>221</v>
      </c>
      <c r="AG123" s="798"/>
      <c r="AH123" s="798"/>
      <c r="AI123" s="798"/>
      <c r="AJ123" s="799"/>
      <c r="AK123" s="800" t="s">
        <v>221</v>
      </c>
      <c r="AL123" s="798"/>
      <c r="AM123" s="798"/>
      <c r="AN123" s="798"/>
      <c r="AO123" s="799"/>
      <c r="AP123" s="845" t="s">
        <v>221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7293423</v>
      </c>
      <c r="BR123" s="854"/>
      <c r="BS123" s="854"/>
      <c r="BT123" s="854"/>
      <c r="BU123" s="854"/>
      <c r="BV123" s="854">
        <v>7242354</v>
      </c>
      <c r="BW123" s="854"/>
      <c r="BX123" s="854"/>
      <c r="BY123" s="854"/>
      <c r="BZ123" s="854"/>
      <c r="CA123" s="854">
        <v>6763106</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v>973</v>
      </c>
      <c r="DH123" s="798"/>
      <c r="DI123" s="798"/>
      <c r="DJ123" s="798"/>
      <c r="DK123" s="799"/>
      <c r="DL123" s="800">
        <v>707</v>
      </c>
      <c r="DM123" s="798"/>
      <c r="DN123" s="798"/>
      <c r="DO123" s="798"/>
      <c r="DP123" s="799"/>
      <c r="DQ123" s="800">
        <v>381</v>
      </c>
      <c r="DR123" s="798"/>
      <c r="DS123" s="798"/>
      <c r="DT123" s="798"/>
      <c r="DU123" s="799"/>
      <c r="DV123" s="845">
        <v>0</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221</v>
      </c>
      <c r="AB124" s="798"/>
      <c r="AC124" s="798"/>
      <c r="AD124" s="798"/>
      <c r="AE124" s="799"/>
      <c r="AF124" s="800" t="s">
        <v>221</v>
      </c>
      <c r="AG124" s="798"/>
      <c r="AH124" s="798"/>
      <c r="AI124" s="798"/>
      <c r="AJ124" s="799"/>
      <c r="AK124" s="800" t="s">
        <v>221</v>
      </c>
      <c r="AL124" s="798"/>
      <c r="AM124" s="798"/>
      <c r="AN124" s="798"/>
      <c r="AO124" s="799"/>
      <c r="AP124" s="845" t="s">
        <v>221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22.6</v>
      </c>
      <c r="BR124" s="852"/>
      <c r="BS124" s="852"/>
      <c r="BT124" s="852"/>
      <c r="BU124" s="852"/>
      <c r="BV124" s="852">
        <v>9.3000000000000007</v>
      </c>
      <c r="BW124" s="852"/>
      <c r="BX124" s="852"/>
      <c r="BY124" s="852"/>
      <c r="BZ124" s="852"/>
      <c r="CA124" s="852">
        <v>10</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221</v>
      </c>
      <c r="DH124" s="781"/>
      <c r="DI124" s="781"/>
      <c r="DJ124" s="781"/>
      <c r="DK124" s="782"/>
      <c r="DL124" s="783" t="s">
        <v>221</v>
      </c>
      <c r="DM124" s="781"/>
      <c r="DN124" s="781"/>
      <c r="DO124" s="781"/>
      <c r="DP124" s="782"/>
      <c r="DQ124" s="783" t="s">
        <v>221</v>
      </c>
      <c r="DR124" s="781"/>
      <c r="DS124" s="781"/>
      <c r="DT124" s="781"/>
      <c r="DU124" s="782"/>
      <c r="DV124" s="869" t="s">
        <v>221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221</v>
      </c>
      <c r="AB125" s="798"/>
      <c r="AC125" s="798"/>
      <c r="AD125" s="798"/>
      <c r="AE125" s="799"/>
      <c r="AF125" s="800" t="s">
        <v>221</v>
      </c>
      <c r="AG125" s="798"/>
      <c r="AH125" s="798"/>
      <c r="AI125" s="798"/>
      <c r="AJ125" s="799"/>
      <c r="AK125" s="800" t="s">
        <v>221</v>
      </c>
      <c r="AL125" s="798"/>
      <c r="AM125" s="798"/>
      <c r="AN125" s="798"/>
      <c r="AO125" s="799"/>
      <c r="AP125" s="845" t="s">
        <v>221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221</v>
      </c>
      <c r="DH125" s="863"/>
      <c r="DI125" s="863"/>
      <c r="DJ125" s="863"/>
      <c r="DK125" s="863"/>
      <c r="DL125" s="863" t="s">
        <v>221</v>
      </c>
      <c r="DM125" s="863"/>
      <c r="DN125" s="863"/>
      <c r="DO125" s="863"/>
      <c r="DP125" s="863"/>
      <c r="DQ125" s="863" t="s">
        <v>221</v>
      </c>
      <c r="DR125" s="863"/>
      <c r="DS125" s="863"/>
      <c r="DT125" s="863"/>
      <c r="DU125" s="863"/>
      <c r="DV125" s="864" t="s">
        <v>221</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221</v>
      </c>
      <c r="AB126" s="798"/>
      <c r="AC126" s="798"/>
      <c r="AD126" s="798"/>
      <c r="AE126" s="799"/>
      <c r="AF126" s="800">
        <v>5391</v>
      </c>
      <c r="AG126" s="798"/>
      <c r="AH126" s="798"/>
      <c r="AI126" s="798"/>
      <c r="AJ126" s="799"/>
      <c r="AK126" s="800">
        <v>5374</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221</v>
      </c>
      <c r="DH126" s="835"/>
      <c r="DI126" s="835"/>
      <c r="DJ126" s="835"/>
      <c r="DK126" s="835"/>
      <c r="DL126" s="835" t="s">
        <v>221</v>
      </c>
      <c r="DM126" s="835"/>
      <c r="DN126" s="835"/>
      <c r="DO126" s="835"/>
      <c r="DP126" s="835"/>
      <c r="DQ126" s="835" t="s">
        <v>221</v>
      </c>
      <c r="DR126" s="835"/>
      <c r="DS126" s="835"/>
      <c r="DT126" s="835"/>
      <c r="DU126" s="835"/>
      <c r="DV126" s="812" t="s">
        <v>221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3351</v>
      </c>
      <c r="AB127" s="798"/>
      <c r="AC127" s="798"/>
      <c r="AD127" s="798"/>
      <c r="AE127" s="799"/>
      <c r="AF127" s="800">
        <v>3081</v>
      </c>
      <c r="AG127" s="798"/>
      <c r="AH127" s="798"/>
      <c r="AI127" s="798"/>
      <c r="AJ127" s="799"/>
      <c r="AK127" s="800">
        <v>4279</v>
      </c>
      <c r="AL127" s="798"/>
      <c r="AM127" s="798"/>
      <c r="AN127" s="798"/>
      <c r="AO127" s="799"/>
      <c r="AP127" s="845">
        <v>0.2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221</v>
      </c>
      <c r="DH127" s="835"/>
      <c r="DI127" s="835"/>
      <c r="DJ127" s="835"/>
      <c r="DK127" s="835"/>
      <c r="DL127" s="835" t="s">
        <v>221</v>
      </c>
      <c r="DM127" s="835"/>
      <c r="DN127" s="835"/>
      <c r="DO127" s="835"/>
      <c r="DP127" s="835"/>
      <c r="DQ127" s="835" t="s">
        <v>221</v>
      </c>
      <c r="DR127" s="835"/>
      <c r="DS127" s="835"/>
      <c r="DT127" s="835"/>
      <c r="DU127" s="835"/>
      <c r="DV127" s="812" t="s">
        <v>221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59844</v>
      </c>
      <c r="AB128" s="819"/>
      <c r="AC128" s="819"/>
      <c r="AD128" s="819"/>
      <c r="AE128" s="820"/>
      <c r="AF128" s="821">
        <v>57643</v>
      </c>
      <c r="AG128" s="819"/>
      <c r="AH128" s="819"/>
      <c r="AI128" s="819"/>
      <c r="AJ128" s="820"/>
      <c r="AK128" s="821">
        <v>56065</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221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221</v>
      </c>
      <c r="DH128" s="809"/>
      <c r="DI128" s="809"/>
      <c r="DJ128" s="809"/>
      <c r="DK128" s="809"/>
      <c r="DL128" s="809" t="s">
        <v>221</v>
      </c>
      <c r="DM128" s="809"/>
      <c r="DN128" s="809"/>
      <c r="DO128" s="809"/>
      <c r="DP128" s="809"/>
      <c r="DQ128" s="809" t="s">
        <v>221</v>
      </c>
      <c r="DR128" s="809"/>
      <c r="DS128" s="809"/>
      <c r="DT128" s="809"/>
      <c r="DU128" s="809"/>
      <c r="DV128" s="810" t="s">
        <v>221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3155755</v>
      </c>
      <c r="AB129" s="798"/>
      <c r="AC129" s="798"/>
      <c r="AD129" s="798"/>
      <c r="AE129" s="799"/>
      <c r="AF129" s="800">
        <v>3247034</v>
      </c>
      <c r="AG129" s="798"/>
      <c r="AH129" s="798"/>
      <c r="AI129" s="798"/>
      <c r="AJ129" s="799"/>
      <c r="AK129" s="800">
        <v>3159123</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221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664480</v>
      </c>
      <c r="AB130" s="798"/>
      <c r="AC130" s="798"/>
      <c r="AD130" s="798"/>
      <c r="AE130" s="799"/>
      <c r="AF130" s="800">
        <v>664751</v>
      </c>
      <c r="AG130" s="798"/>
      <c r="AH130" s="798"/>
      <c r="AI130" s="798"/>
      <c r="AJ130" s="799"/>
      <c r="AK130" s="800">
        <v>640663</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2491275</v>
      </c>
      <c r="AB131" s="781"/>
      <c r="AC131" s="781"/>
      <c r="AD131" s="781"/>
      <c r="AE131" s="782"/>
      <c r="AF131" s="783">
        <v>2582283</v>
      </c>
      <c r="AG131" s="781"/>
      <c r="AH131" s="781"/>
      <c r="AI131" s="781"/>
      <c r="AJ131" s="782"/>
      <c r="AK131" s="783">
        <v>2518460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11.272139770000001</v>
      </c>
      <c r="AB132" s="761"/>
      <c r="AC132" s="761"/>
      <c r="AD132" s="761"/>
      <c r="AE132" s="762"/>
      <c r="AF132" s="763">
        <v>8.1108460999999998</v>
      </c>
      <c r="AG132" s="761"/>
      <c r="AH132" s="761"/>
      <c r="AI132" s="761"/>
      <c r="AJ132" s="762"/>
      <c r="AK132" s="763">
        <v>9.3327271429999996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12.9</v>
      </c>
      <c r="AB133" s="740"/>
      <c r="AC133" s="740"/>
      <c r="AD133" s="740"/>
      <c r="AE133" s="741"/>
      <c r="AF133" s="739">
        <v>10.9</v>
      </c>
      <c r="AG133" s="740"/>
      <c r="AH133" s="740"/>
      <c r="AI133" s="740"/>
      <c r="AJ133" s="741"/>
      <c r="AK133" s="739">
        <v>9.5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658107</v>
      </c>
      <c r="L9" s="266">
        <v>205146</v>
      </c>
      <c r="M9" s="267">
        <v>189696</v>
      </c>
      <c r="N9" s="268">
        <v>8.1</v>
      </c>
    </row>
    <row r="10" spans="1:16" x14ac:dyDescent="0.15">
      <c r="A10" s="250"/>
      <c r="B10" s="246"/>
      <c r="C10" s="246"/>
      <c r="D10" s="246"/>
      <c r="E10" s="246"/>
      <c r="F10" s="246"/>
      <c r="G10" s="1166" t="s">
        <v>476</v>
      </c>
      <c r="H10" s="1167"/>
      <c r="I10" s="1167"/>
      <c r="J10" s="1168"/>
      <c r="K10" s="269">
        <v>63632</v>
      </c>
      <c r="L10" s="270">
        <v>19835</v>
      </c>
      <c r="M10" s="271">
        <v>21936</v>
      </c>
      <c r="N10" s="272">
        <v>-9.6</v>
      </c>
    </row>
    <row r="11" spans="1:16" ht="13.5" customHeight="1" x14ac:dyDescent="0.15">
      <c r="A11" s="250"/>
      <c r="B11" s="246"/>
      <c r="C11" s="246"/>
      <c r="D11" s="246"/>
      <c r="E11" s="246"/>
      <c r="F11" s="246"/>
      <c r="G11" s="1166" t="s">
        <v>477</v>
      </c>
      <c r="H11" s="1167"/>
      <c r="I11" s="1167"/>
      <c r="J11" s="1168"/>
      <c r="K11" s="269">
        <v>116209</v>
      </c>
      <c r="L11" s="270">
        <v>36225</v>
      </c>
      <c r="M11" s="271">
        <v>29437</v>
      </c>
      <c r="N11" s="272">
        <v>23.1</v>
      </c>
    </row>
    <row r="12" spans="1:16" ht="13.5" customHeight="1" x14ac:dyDescent="0.15">
      <c r="A12" s="250"/>
      <c r="B12" s="246"/>
      <c r="C12" s="246"/>
      <c r="D12" s="246"/>
      <c r="E12" s="246"/>
      <c r="F12" s="246"/>
      <c r="G12" s="1166" t="s">
        <v>478</v>
      </c>
      <c r="H12" s="1167"/>
      <c r="I12" s="1167"/>
      <c r="J12" s="1168"/>
      <c r="K12" s="269">
        <v>19803</v>
      </c>
      <c r="L12" s="270">
        <v>6173</v>
      </c>
      <c r="M12" s="271">
        <v>3160</v>
      </c>
      <c r="N12" s="272">
        <v>95.3</v>
      </c>
    </row>
    <row r="13" spans="1:16" ht="13.5" customHeight="1" x14ac:dyDescent="0.15">
      <c r="A13" s="250"/>
      <c r="B13" s="246"/>
      <c r="C13" s="246"/>
      <c r="D13" s="246"/>
      <c r="E13" s="246"/>
      <c r="F13" s="246"/>
      <c r="G13" s="1166" t="s">
        <v>479</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481</v>
      </c>
      <c r="H14" s="1167"/>
      <c r="I14" s="1167"/>
      <c r="J14" s="1168"/>
      <c r="K14" s="269">
        <v>48343</v>
      </c>
      <c r="L14" s="270">
        <v>15070</v>
      </c>
      <c r="M14" s="271">
        <v>9091</v>
      </c>
      <c r="N14" s="272">
        <v>65.8</v>
      </c>
    </row>
    <row r="15" spans="1:16" ht="13.5" customHeight="1" x14ac:dyDescent="0.15">
      <c r="A15" s="250"/>
      <c r="B15" s="246"/>
      <c r="C15" s="246"/>
      <c r="D15" s="246"/>
      <c r="E15" s="246"/>
      <c r="F15" s="246"/>
      <c r="G15" s="1166" t="s">
        <v>482</v>
      </c>
      <c r="H15" s="1167"/>
      <c r="I15" s="1167"/>
      <c r="J15" s="1168"/>
      <c r="K15" s="269">
        <v>4255</v>
      </c>
      <c r="L15" s="270">
        <v>1326</v>
      </c>
      <c r="M15" s="271">
        <v>4470</v>
      </c>
      <c r="N15" s="272">
        <v>-70.3</v>
      </c>
    </row>
    <row r="16" spans="1:16" x14ac:dyDescent="0.15">
      <c r="A16" s="250"/>
      <c r="B16" s="246"/>
      <c r="C16" s="246"/>
      <c r="D16" s="246"/>
      <c r="E16" s="246"/>
      <c r="F16" s="246"/>
      <c r="G16" s="1169" t="s">
        <v>483</v>
      </c>
      <c r="H16" s="1170"/>
      <c r="I16" s="1170"/>
      <c r="J16" s="1171"/>
      <c r="K16" s="270">
        <v>-60561</v>
      </c>
      <c r="L16" s="270">
        <v>-18878</v>
      </c>
      <c r="M16" s="271">
        <v>-19414</v>
      </c>
      <c r="N16" s="272">
        <v>-2.8</v>
      </c>
    </row>
    <row r="17" spans="1:16" x14ac:dyDescent="0.15">
      <c r="A17" s="250"/>
      <c r="B17" s="246"/>
      <c r="C17" s="246"/>
      <c r="D17" s="246"/>
      <c r="E17" s="246"/>
      <c r="F17" s="246"/>
      <c r="G17" s="1169" t="s">
        <v>170</v>
      </c>
      <c r="H17" s="1170"/>
      <c r="I17" s="1170"/>
      <c r="J17" s="1171"/>
      <c r="K17" s="270">
        <v>849788</v>
      </c>
      <c r="L17" s="270">
        <v>264897</v>
      </c>
      <c r="M17" s="271">
        <v>238376</v>
      </c>
      <c r="N17" s="272">
        <v>11.1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26.18</v>
      </c>
      <c r="L21" s="283">
        <v>21.75</v>
      </c>
      <c r="M21" s="284">
        <v>4.43</v>
      </c>
      <c r="N21" s="251"/>
      <c r="O21" s="285"/>
      <c r="P21" s="281"/>
    </row>
    <row r="22" spans="1:16" s="286" customFormat="1" x14ac:dyDescent="0.15">
      <c r="A22" s="281"/>
      <c r="B22" s="251"/>
      <c r="C22" s="251"/>
      <c r="D22" s="251"/>
      <c r="E22" s="251"/>
      <c r="F22" s="251"/>
      <c r="G22" s="1163" t="s">
        <v>489</v>
      </c>
      <c r="H22" s="1164"/>
      <c r="I22" s="1164"/>
      <c r="J22" s="1165"/>
      <c r="K22" s="287">
        <v>96.8</v>
      </c>
      <c r="L22" s="288">
        <v>95.2</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656007</v>
      </c>
      <c r="L32" s="296">
        <v>204491</v>
      </c>
      <c r="M32" s="297">
        <v>139853</v>
      </c>
      <c r="N32" s="298">
        <v>46.2</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4</v>
      </c>
      <c r="N34" s="298" t="s">
        <v>480</v>
      </c>
    </row>
    <row r="35" spans="1:16" ht="27" customHeight="1" x14ac:dyDescent="0.15">
      <c r="A35" s="250"/>
      <c r="B35" s="246"/>
      <c r="C35" s="246"/>
      <c r="D35" s="246"/>
      <c r="E35" s="246"/>
      <c r="F35" s="246"/>
      <c r="G35" s="1154" t="s">
        <v>496</v>
      </c>
      <c r="H35" s="1155"/>
      <c r="I35" s="1155"/>
      <c r="J35" s="1156"/>
      <c r="K35" s="296">
        <v>213962</v>
      </c>
      <c r="L35" s="296">
        <v>66696</v>
      </c>
      <c r="M35" s="297">
        <v>31890</v>
      </c>
      <c r="N35" s="298">
        <v>109.1</v>
      </c>
    </row>
    <row r="36" spans="1:16" ht="27" customHeight="1" x14ac:dyDescent="0.15">
      <c r="A36" s="250"/>
      <c r="B36" s="246"/>
      <c r="C36" s="246"/>
      <c r="D36" s="246"/>
      <c r="E36" s="246"/>
      <c r="F36" s="246"/>
      <c r="G36" s="1154" t="s">
        <v>497</v>
      </c>
      <c r="H36" s="1155"/>
      <c r="I36" s="1155"/>
      <c r="J36" s="1156"/>
      <c r="K36" s="296">
        <v>52015</v>
      </c>
      <c r="L36" s="296">
        <v>16214</v>
      </c>
      <c r="M36" s="297">
        <v>5316</v>
      </c>
      <c r="N36" s="298">
        <v>205</v>
      </c>
    </row>
    <row r="37" spans="1:16" ht="13.5" customHeight="1" x14ac:dyDescent="0.15">
      <c r="A37" s="250"/>
      <c r="B37" s="246"/>
      <c r="C37" s="246"/>
      <c r="D37" s="246"/>
      <c r="E37" s="246"/>
      <c r="F37" s="246"/>
      <c r="G37" s="1154" t="s">
        <v>498</v>
      </c>
      <c r="H37" s="1155"/>
      <c r="I37" s="1155"/>
      <c r="J37" s="1156"/>
      <c r="K37" s="296">
        <v>9653</v>
      </c>
      <c r="L37" s="296">
        <v>3009</v>
      </c>
      <c r="M37" s="297">
        <v>1757</v>
      </c>
      <c r="N37" s="298">
        <v>71.3</v>
      </c>
    </row>
    <row r="38" spans="1:16" ht="27" customHeight="1" x14ac:dyDescent="0.15">
      <c r="A38" s="250"/>
      <c r="B38" s="246"/>
      <c r="C38" s="246"/>
      <c r="D38" s="246"/>
      <c r="E38" s="246"/>
      <c r="F38" s="246"/>
      <c r="G38" s="1157" t="s">
        <v>499</v>
      </c>
      <c r="H38" s="1158"/>
      <c r="I38" s="1158"/>
      <c r="J38" s="1159"/>
      <c r="K38" s="299">
        <v>132</v>
      </c>
      <c r="L38" s="299">
        <v>41</v>
      </c>
      <c r="M38" s="300">
        <v>42</v>
      </c>
      <c r="N38" s="301">
        <v>-2.4</v>
      </c>
      <c r="O38" s="295"/>
    </row>
    <row r="39" spans="1:16" x14ac:dyDescent="0.15">
      <c r="A39" s="250"/>
      <c r="B39" s="246"/>
      <c r="C39" s="246"/>
      <c r="D39" s="246"/>
      <c r="E39" s="246"/>
      <c r="F39" s="246"/>
      <c r="G39" s="1157" t="s">
        <v>500</v>
      </c>
      <c r="H39" s="1158"/>
      <c r="I39" s="1158"/>
      <c r="J39" s="1159"/>
      <c r="K39" s="302">
        <v>-56065</v>
      </c>
      <c r="L39" s="302">
        <v>-17477</v>
      </c>
      <c r="M39" s="303">
        <v>-8426</v>
      </c>
      <c r="N39" s="304">
        <v>107.4</v>
      </c>
      <c r="O39" s="295"/>
    </row>
    <row r="40" spans="1:16" ht="27" customHeight="1" x14ac:dyDescent="0.15">
      <c r="A40" s="250"/>
      <c r="B40" s="246"/>
      <c r="C40" s="246"/>
      <c r="D40" s="246"/>
      <c r="E40" s="246"/>
      <c r="F40" s="246"/>
      <c r="G40" s="1154" t="s">
        <v>501</v>
      </c>
      <c r="H40" s="1155"/>
      <c r="I40" s="1155"/>
      <c r="J40" s="1156"/>
      <c r="K40" s="302">
        <v>-640663</v>
      </c>
      <c r="L40" s="302">
        <v>-199708</v>
      </c>
      <c r="M40" s="303">
        <v>-127711</v>
      </c>
      <c r="N40" s="304">
        <v>56.4</v>
      </c>
      <c r="O40" s="295"/>
    </row>
    <row r="41" spans="1:16" x14ac:dyDescent="0.15">
      <c r="A41" s="250"/>
      <c r="B41" s="246"/>
      <c r="C41" s="246"/>
      <c r="D41" s="246"/>
      <c r="E41" s="246"/>
      <c r="F41" s="246"/>
      <c r="G41" s="1160" t="s">
        <v>282</v>
      </c>
      <c r="H41" s="1161"/>
      <c r="I41" s="1161"/>
      <c r="J41" s="1162"/>
      <c r="K41" s="296">
        <v>235041</v>
      </c>
      <c r="L41" s="302">
        <v>73267</v>
      </c>
      <c r="M41" s="303">
        <v>42725</v>
      </c>
      <c r="N41" s="304">
        <v>71.5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407387</v>
      </c>
      <c r="J51" s="322">
        <v>118083</v>
      </c>
      <c r="K51" s="323">
        <v>58.4</v>
      </c>
      <c r="L51" s="324">
        <v>228305</v>
      </c>
      <c r="M51" s="325">
        <v>5.6</v>
      </c>
      <c r="N51" s="326">
        <v>52.8</v>
      </c>
    </row>
    <row r="52" spans="1:14" x14ac:dyDescent="0.15">
      <c r="A52" s="250"/>
      <c r="B52" s="246"/>
      <c r="C52" s="246"/>
      <c r="D52" s="246"/>
      <c r="E52" s="246"/>
      <c r="F52" s="246"/>
      <c r="G52" s="327"/>
      <c r="H52" s="328" t="s">
        <v>512</v>
      </c>
      <c r="I52" s="329">
        <v>264134</v>
      </c>
      <c r="J52" s="330">
        <v>76561</v>
      </c>
      <c r="K52" s="331">
        <v>22.8</v>
      </c>
      <c r="L52" s="332">
        <v>86611</v>
      </c>
      <c r="M52" s="333">
        <v>-20.399999999999999</v>
      </c>
      <c r="N52" s="334">
        <v>43.2</v>
      </c>
    </row>
    <row r="53" spans="1:14" x14ac:dyDescent="0.15">
      <c r="A53" s="250"/>
      <c r="B53" s="246"/>
      <c r="C53" s="246"/>
      <c r="D53" s="246"/>
      <c r="E53" s="246"/>
      <c r="F53" s="246"/>
      <c r="G53" s="312" t="s">
        <v>513</v>
      </c>
      <c r="H53" s="313"/>
      <c r="I53" s="321">
        <v>1573255</v>
      </c>
      <c r="J53" s="322">
        <v>459479</v>
      </c>
      <c r="K53" s="323">
        <v>289.10000000000002</v>
      </c>
      <c r="L53" s="324">
        <v>316331</v>
      </c>
      <c r="M53" s="325">
        <v>38.6</v>
      </c>
      <c r="N53" s="326">
        <v>250.5</v>
      </c>
    </row>
    <row r="54" spans="1:14" x14ac:dyDescent="0.15">
      <c r="A54" s="250"/>
      <c r="B54" s="246"/>
      <c r="C54" s="246"/>
      <c r="D54" s="246"/>
      <c r="E54" s="246"/>
      <c r="F54" s="246"/>
      <c r="G54" s="327"/>
      <c r="H54" s="328" t="s">
        <v>512</v>
      </c>
      <c r="I54" s="329">
        <v>347508</v>
      </c>
      <c r="J54" s="330">
        <v>101492</v>
      </c>
      <c r="K54" s="331">
        <v>32.6</v>
      </c>
      <c r="L54" s="332">
        <v>106387</v>
      </c>
      <c r="M54" s="333">
        <v>22.8</v>
      </c>
      <c r="N54" s="334">
        <v>9.8000000000000007</v>
      </c>
    </row>
    <row r="55" spans="1:14" x14ac:dyDescent="0.15">
      <c r="A55" s="250"/>
      <c r="B55" s="246"/>
      <c r="C55" s="246"/>
      <c r="D55" s="246"/>
      <c r="E55" s="246"/>
      <c r="F55" s="246"/>
      <c r="G55" s="312" t="s">
        <v>514</v>
      </c>
      <c r="H55" s="313"/>
      <c r="I55" s="321">
        <v>1013836</v>
      </c>
      <c r="J55" s="322">
        <v>305005</v>
      </c>
      <c r="K55" s="323">
        <v>-33.6</v>
      </c>
      <c r="L55" s="324">
        <v>333013</v>
      </c>
      <c r="M55" s="325">
        <v>5.3</v>
      </c>
      <c r="N55" s="326">
        <v>-38.9</v>
      </c>
    </row>
    <row r="56" spans="1:14" x14ac:dyDescent="0.15">
      <c r="A56" s="250"/>
      <c r="B56" s="246"/>
      <c r="C56" s="246"/>
      <c r="D56" s="246"/>
      <c r="E56" s="246"/>
      <c r="F56" s="246"/>
      <c r="G56" s="327"/>
      <c r="H56" s="328" t="s">
        <v>512</v>
      </c>
      <c r="I56" s="329">
        <v>397170</v>
      </c>
      <c r="J56" s="330">
        <v>119486</v>
      </c>
      <c r="K56" s="331">
        <v>17.7</v>
      </c>
      <c r="L56" s="332">
        <v>126732</v>
      </c>
      <c r="M56" s="333">
        <v>19.100000000000001</v>
      </c>
      <c r="N56" s="334">
        <v>-1.4</v>
      </c>
    </row>
    <row r="57" spans="1:14" x14ac:dyDescent="0.15">
      <c r="A57" s="250"/>
      <c r="B57" s="246"/>
      <c r="C57" s="246"/>
      <c r="D57" s="246"/>
      <c r="E57" s="246"/>
      <c r="F57" s="246"/>
      <c r="G57" s="312" t="s">
        <v>515</v>
      </c>
      <c r="H57" s="313"/>
      <c r="I57" s="321">
        <v>623081</v>
      </c>
      <c r="J57" s="322">
        <v>190428</v>
      </c>
      <c r="K57" s="323">
        <v>-37.6</v>
      </c>
      <c r="L57" s="324">
        <v>280458</v>
      </c>
      <c r="M57" s="325">
        <v>-15.8</v>
      </c>
      <c r="N57" s="326">
        <v>-21.8</v>
      </c>
    </row>
    <row r="58" spans="1:14" x14ac:dyDescent="0.15">
      <c r="A58" s="250"/>
      <c r="B58" s="246"/>
      <c r="C58" s="246"/>
      <c r="D58" s="246"/>
      <c r="E58" s="246"/>
      <c r="F58" s="246"/>
      <c r="G58" s="327"/>
      <c r="H58" s="328" t="s">
        <v>512</v>
      </c>
      <c r="I58" s="329">
        <v>259938</v>
      </c>
      <c r="J58" s="330">
        <v>79443</v>
      </c>
      <c r="K58" s="331">
        <v>-33.5</v>
      </c>
      <c r="L58" s="332">
        <v>127286</v>
      </c>
      <c r="M58" s="333">
        <v>0.4</v>
      </c>
      <c r="N58" s="334">
        <v>-33.9</v>
      </c>
    </row>
    <row r="59" spans="1:14" x14ac:dyDescent="0.15">
      <c r="A59" s="250"/>
      <c r="B59" s="246"/>
      <c r="C59" s="246"/>
      <c r="D59" s="246"/>
      <c r="E59" s="246"/>
      <c r="F59" s="246"/>
      <c r="G59" s="312" t="s">
        <v>516</v>
      </c>
      <c r="H59" s="313"/>
      <c r="I59" s="321">
        <v>207312</v>
      </c>
      <c r="J59" s="322">
        <v>64623</v>
      </c>
      <c r="K59" s="323">
        <v>-66.099999999999994</v>
      </c>
      <c r="L59" s="324">
        <v>291945</v>
      </c>
      <c r="M59" s="325">
        <v>4.0999999999999996</v>
      </c>
      <c r="N59" s="326">
        <v>-70.2</v>
      </c>
    </row>
    <row r="60" spans="1:14" x14ac:dyDescent="0.15">
      <c r="A60" s="250"/>
      <c r="B60" s="246"/>
      <c r="C60" s="246"/>
      <c r="D60" s="246"/>
      <c r="E60" s="246"/>
      <c r="F60" s="246"/>
      <c r="G60" s="327"/>
      <c r="H60" s="328" t="s">
        <v>512</v>
      </c>
      <c r="I60" s="335">
        <v>117941</v>
      </c>
      <c r="J60" s="330">
        <v>36765</v>
      </c>
      <c r="K60" s="331">
        <v>-53.7</v>
      </c>
      <c r="L60" s="332">
        <v>127651</v>
      </c>
      <c r="M60" s="333">
        <v>0.3</v>
      </c>
      <c r="N60" s="334">
        <v>-54</v>
      </c>
    </row>
    <row r="61" spans="1:14" x14ac:dyDescent="0.15">
      <c r="A61" s="250"/>
      <c r="B61" s="246"/>
      <c r="C61" s="246"/>
      <c r="D61" s="246"/>
      <c r="E61" s="246"/>
      <c r="F61" s="246"/>
      <c r="G61" s="312" t="s">
        <v>517</v>
      </c>
      <c r="H61" s="336"/>
      <c r="I61" s="337">
        <v>764974</v>
      </c>
      <c r="J61" s="338">
        <v>227524</v>
      </c>
      <c r="K61" s="339">
        <v>42</v>
      </c>
      <c r="L61" s="340">
        <v>290010</v>
      </c>
      <c r="M61" s="341">
        <v>7.6</v>
      </c>
      <c r="N61" s="326">
        <v>34.4</v>
      </c>
    </row>
    <row r="62" spans="1:14" x14ac:dyDescent="0.15">
      <c r="A62" s="250"/>
      <c r="B62" s="246"/>
      <c r="C62" s="246"/>
      <c r="D62" s="246"/>
      <c r="E62" s="246"/>
      <c r="F62" s="246"/>
      <c r="G62" s="327"/>
      <c r="H62" s="328" t="s">
        <v>512</v>
      </c>
      <c r="I62" s="329">
        <v>277338</v>
      </c>
      <c r="J62" s="330">
        <v>82749</v>
      </c>
      <c r="K62" s="331">
        <v>-2.8</v>
      </c>
      <c r="L62" s="332">
        <v>114933</v>
      </c>
      <c r="M62" s="333">
        <v>4.4000000000000004</v>
      </c>
      <c r="N62" s="334">
        <v>-7.2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24.1</v>
      </c>
      <c r="G47" s="12">
        <v>25.58</v>
      </c>
      <c r="H47" s="12">
        <v>26.93</v>
      </c>
      <c r="I47" s="12">
        <v>30.12</v>
      </c>
      <c r="J47" s="13">
        <v>32.46</v>
      </c>
    </row>
    <row r="48" spans="2:10" ht="57.75" customHeight="1" x14ac:dyDescent="0.15">
      <c r="B48" s="14"/>
      <c r="C48" s="1174" t="s">
        <v>4</v>
      </c>
      <c r="D48" s="1174"/>
      <c r="E48" s="1175"/>
      <c r="F48" s="15">
        <v>0.87</v>
      </c>
      <c r="G48" s="16">
        <v>3.46</v>
      </c>
      <c r="H48" s="16">
        <v>4.87</v>
      </c>
      <c r="I48" s="16">
        <v>2.93</v>
      </c>
      <c r="J48" s="17">
        <v>2.4900000000000002</v>
      </c>
    </row>
    <row r="49" spans="2:10" ht="57.75" customHeight="1" thickBot="1" x14ac:dyDescent="0.2">
      <c r="B49" s="18"/>
      <c r="C49" s="1176" t="s">
        <v>5</v>
      </c>
      <c r="D49" s="1176"/>
      <c r="E49" s="1177"/>
      <c r="F49" s="19">
        <v>2.04</v>
      </c>
      <c r="G49" s="20">
        <v>4.17</v>
      </c>
      <c r="H49" s="20">
        <v>1.52</v>
      </c>
      <c r="I49" s="20">
        <v>2.15</v>
      </c>
      <c r="J49" s="21">
        <v>0.98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29-007</cp:lastModifiedBy>
  <cp:lastPrinted>2018-02-20T08:02:32Z</cp:lastPrinted>
  <dcterms:created xsi:type="dcterms:W3CDTF">2018-01-24T03:22:34Z</dcterms:created>
  <dcterms:modified xsi:type="dcterms:W3CDTF">2018-04-13T00:44:57Z</dcterms:modified>
</cp:coreProperties>
</file>