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16115\f\124財政諸調査・諸通知\H28\諸調査\290207平成27年度財政状況資料集の作成及び提出について\03市町村提出\02組合せ分析・ストック情報\08天塩町（ＨＰ未）\"/>
    </mc:Choice>
  </mc:AlternateContent>
  <bookViews>
    <workbookView xWindow="0" yWindow="0" windowWidth="10215" windowHeight="7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18" r:id="rId14"/>
    <sheet name="施設類型別ストック情報分析表②" sheetId="17"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<sst xmlns="http://schemas.openxmlformats.org/spreadsheetml/2006/main" count="1006" uniqueCount="556">
  <si>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</si>
  <si>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</si>
  <si>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</si>
  <si>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</si>
  <si>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</si>
  <si>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</si>
  <si>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</si>
  <si>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</si>
  <si>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</si>
  <si>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</si>
  <si>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</si>
  <si>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</si>
  <si>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</si>
  <si>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</si>
  <si>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</si>
  <si>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</si>
  <si>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</si>
  <si>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</si>
  <si>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</si>
  <si>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</si>
  <si>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</si>
  <si>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</si>
  <si>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</si>
  <si>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</si>
  <si>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</si>
  <si>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</si>
  <si>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</si>
  <si>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</si>
  <si>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</si>
  <si>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</si>
  <si>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</si>
  <si>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</si>
  <si>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</si>
  <si>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</si>
  <si>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</si>
  <si>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</si>
  <si>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</si>
  <si>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</si>
  <si>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</si>
  <si>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</si>
  <si>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</si>
  <si>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</si>
  <si>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</si>
  <si>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</si>
  <si>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</si>
  <si>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</si>
  <si>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</si>
  <si>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</si>
  <si>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</si>
  <si>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</si>
  <si>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</si>
  <si>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</si>
  <si>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</si>
  <si>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</si>
  <si>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</si>
  <si>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</si>
  <si>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</si>
  <si>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</si>
  <si>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</si>
  <si>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</si>
  <si>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</si>
  <si>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</si>
  <si>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</si>
  <si>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</si>
  <si>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</si>
  <si>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</si>
  <si>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</si>
  <si>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</si>
  <si>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</si>
  <si>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</si>
  <si>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</si>
  <si>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</si>
  <si>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</si>
  <si>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</si>
  <si>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</si>
  <si>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</si>
  <si>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</si>
  <si>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</si>
  <si>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</si>
  <si>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</si>
  <si>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</si>
  <si>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</si>
  <si>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</si>
  <si>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</si>
  <si>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</si>
  <si>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</si>
  <si>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</si>
  <si>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</si>
  <si>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</si>
  <si>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</si>
  <si>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</si>
  <si>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</si>
  <si>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</si>
  <si>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</si>
  <si>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</si>
  <si>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</si>
  <si>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</si>
  <si>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</si>
  <si>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</si>
  <si>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</si>
  <si>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</si>
  <si>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</si>
  <si>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</si>
  <si>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</si>
  <si>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</si>
  <si>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</si>
  <si>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</si>
  <si>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</si>
  <si>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</si>
  <si>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</si>
  <si>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</si>
  <si>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</si>
  <si>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</si>
  <si>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</si>
  <si>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</si>
  <si>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</si>
  <si>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</si>
  <si>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</si>
  <si>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</si>
  <si>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</si>
  <si>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</si>
  <si>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</si>
  <si>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</si>
  <si>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</si>
  <si>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</si>
  <si>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</si>
  <si>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</si>
  <si>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</si>
  <si>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</si>
  <si>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</si>
  <si>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</si>
  <si>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</si>
  <si>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</si>
  <si>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</si>
  <si>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</si>
  <si>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</si>
  <si>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</si>
  <si>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</si>
  <si>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</si>
  <si>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</si>
  <si>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</si>
  <si>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</si>
  <si>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</si>
  <si>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</si>
  <si>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</si>
  <si>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</si>
  <si>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</si>
  <si>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</si>
  <si>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</si>
  <si>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</si>
  <si>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</si>
  <si>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</si>
  <si>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</si>
  <si>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</si>
  <si>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</si>
  <si>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</si>
  <si>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</si>
  <si>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</si>
  <si>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</si>
  <si>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</si>
  <si>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</si>
  <si>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</si>
  <si>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</si>
  <si>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</si>
  <si>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</si>
  <si>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</si>
  <si>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</si>
  <si>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</si>
  <si>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</si>
  <si>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</si>
  <si>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</si>
  <si>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</si>
  <si>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</si>
  <si>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</si>
  <si>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</si>
  <si>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</si>
  <si>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</si>
  <si>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</si>
  <si>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</si>
  <si>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</si>
  <si>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</si>
  <si>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</si>
  <si>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</si>
  <si>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</si>
  <si>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</si>
  <si>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</si>
  <si>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</si>
  <si>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</si>
  <si>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</si>
  <si>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</si>
  <si>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</si>
  <si>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</si>
  <si>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</si>
  <si>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北海道天塩町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</si>
  <si>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</si>
  <si>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</si>
  <si>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</si>
  <si>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</si>
  <si>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</si>
  <si>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</si>
  <si>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</si>
  <si>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</si>
  <si>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</si>
  <si>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</si>
  <si>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</si>
  <si>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</si>
  <si>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</si>
  <si>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</si>
  <si>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</si>
  <si>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</si>
  <si>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</si>
  <si>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</si>
  <si>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</si>
  <si>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</si>
  <si>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</si>
  <si>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</si>
  <si>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</si>
  <si>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</si>
  <si>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</si>
  <si>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</si>
  <si>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</si>
  <si>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</si>
  <si>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</si>
  <si>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</si>
  <si>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</si>
  <si>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</si>
  <si>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</si>
  <si>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</si>
  <si>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</si>
  <si>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</si>
  <si>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</si>
  <si>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</si>
  <si>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</si>
  <si>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</si>
  <si>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</si>
  <si>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</si>
  <si>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</si>
  <si>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</si>
  <si>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</si>
  <si>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</si>
  <si>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</si>
  <si>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</si>
  <si>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</si>
  <si>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</si>
  <si>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</si>
  <si>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</si>
  <si>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</si>
  <si>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</si>
  <si>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</si>
  <si>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</si>
  <si>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</si>
  <si>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</si>
  <si>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</si>
  <si>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</si>
  <si>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</si>
  <si>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</si>
  <si>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</si>
  <si>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</si>
  <si>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</si>
  <si>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</si>
  <si>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</si>
  <si>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</si>
  <si>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</si>
  <si>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</si>
  <si>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</si>
  <si>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</si>
  <si>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</si>
  <si>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</si>
  <si>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</si>
  <si>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</si>
  <si>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</si>
  <si>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</si>
  <si>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</si>
  <si>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</si>
  <si>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</si>
  <si>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</si>
  <si>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</si>
  <si>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</si>
  <si>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</si>
  <si>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</si>
  <si>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</si>
  <si>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</si>
  <si>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</si>
  <si>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</si>
  <si>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</si>
  <si>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</si>
  <si>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</si>
  <si>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</si>
  <si>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</si>
  <si>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</si>
  <si>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</si>
  <si>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</si>
  <si>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</si>
  <si>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</si>
  <si>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</si>
  <si>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</si>
  <si>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</si>
  <si>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</si>
  <si>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</si>
  <si>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</si>
  <si>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</si>
  <si>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</si>
  <si>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</si>
  <si>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</si>
  <si>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</si>
  <si>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</si>
  <si>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</si>
  <si>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</si>
  <si>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</si>
  <si>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</si>
  <si>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</si>
  <si>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</si>
  <si>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</si>
  <si>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</si>
  <si>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</si>
  <si>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</si>
  <si>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</si>
  <si>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</si>
  <si>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</si>
  <si>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</si>
  <si>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</si>
  <si>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</si>
  <si>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</si>
  <si>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</si>
  <si>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</si>
  <si>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</si>
  <si>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</si>
  <si>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</si>
  <si>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</si>
  <si>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</si>
  <si>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</si>
  <si>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</si>
  <si>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</si>
  <si>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</si>
  <si>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</si>
  <si>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</si>
  <si>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</si>
  <si>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</si>
  <si>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</si>
  <si>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</si>
  <si>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</si>
  <si>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北海道天塩町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</si>
  <si>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</si>
  <si>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</si>
  <si>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</si>
  <si>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</si>
  <si>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</si>
  <si>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</si>
  <si>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</si>
  <si>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</si>
  <si>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</si>
  <si>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</si>
  <si>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</si>
  <si>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</si>
  <si>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</si>
  <si>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</si>
  <si>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</si>
  <si>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</si>
  <si>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</si>
  <si>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</si>
  <si>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</si>
  <si>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</si>
  <si>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</si>
  <si>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</si>
  <si>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</si>
  <si>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</si>
  <si>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</si>
  <si>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</si>
  <si>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</si>
  <si>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</si>
  <si>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</si>
  <si>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</si>
  <si>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</si>
  <si>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</si>
  <si>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</si>
  <si>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</si>
  <si>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</si>
  <si>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</si>
  <si>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</si>
  <si>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国民健康保険病院事業特別会計</t>
    <phoneticPr fontId="5"/>
  </si>
  <si>
    <t>法適用企業</t>
    <phoneticPr fontId="5"/>
  </si>
  <si>
    <t>水道事業特別会計</t>
    <phoneticPr fontId="5"/>
  </si>
  <si>
    <t>法非適用企業</t>
    <phoneticPr fontId="5"/>
  </si>
  <si>
    <t>下水道事業特別会計</t>
    <phoneticPr fontId="5"/>
  </si>
  <si>
    <t>町民保養センター事業特別会計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</si>
  <si>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</si>
  <si>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</si>
  <si>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</si>
  <si>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</si>
  <si>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</si>
  <si>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</si>
  <si>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</si>
  <si>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</si>
  <si>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</si>
  <si>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</si>
  <si>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</si>
  <si>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</si>
  <si>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</si>
  <si>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</si>
  <si>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</si>
  <si>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</si>
  <si>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</si>
  <si>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</si>
  <si>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</si>
  <si>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</si>
  <si>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</si>
  <si>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</si>
  <si>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</si>
  <si>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</si>
  <si>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</si>
  <si>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</si>
  <si>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</si>
  <si>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</si>
  <si>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</si>
  <si>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</si>
  <si>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</si>
  <si>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</si>
  <si>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</si>
  <si>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</si>
  <si>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</si>
  <si>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</si>
  <si>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</si>
  <si>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</si>
  <si>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</si>
  <si>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</si>
  <si>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</si>
  <si>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</si>
  <si>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</si>
  <si>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</si>
  <si>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</si>
  <si>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</si>
  <si>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</si>
  <si>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</si>
  <si>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</si>
  <si>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</si>
  <si>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</si>
  <si>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</si>
  <si>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</si>
  <si>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</si>
  <si>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</si>
  <si>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</si>
  <si>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</si>
  <si>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</si>
  <si>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</si>
  <si>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</si>
  <si>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</si>
  <si>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水道事業特別会計</t>
    <phoneticPr fontId="5"/>
  </si>
  <si>
    <t>(Ｆ)</t>
    <phoneticPr fontId="5"/>
  </si>
  <si>
    <t>国民健康保険病院事業特別会計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</si>
  <si>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</si>
  <si>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</si>
  <si>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</si>
  <si>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</si>
  <si>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</si>
  <si>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</si>
  <si>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</si>
  <si>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</si>
  <si>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</si>
  <si>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</si>
  <si>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</si>
  <si>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</si>
  <si>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</si>
  <si>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</si>
  <si>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</si>
  <si>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</si>
  <si>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</si>
  <si>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</si>
  <si>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</si>
  <si>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</si>
  <si>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</si>
  <si>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</si>
  <si>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</si>
  <si>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</si>
  <si>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</si>
  <si>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</si>
  <si>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</si>
  <si>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</si>
  <si>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</si>
  <si>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</si>
  <si>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</si>
  <si>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</si>
  <si>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</si>
  <si>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</si>
  <si>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</si>
  <si>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</si>
  <si>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</si>
  <si>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</si>
  <si>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</si>
  <si>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</si>
  <si>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</si>
  <si>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</si>
  <si>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</si>
  <si>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</si>
  <si>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</si>
  <si>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</si>
  <si>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</si>
  <si>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</si>
  <si>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</si>
  <si>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</si>
  <si>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</si>
  <si>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</si>
  <si>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</si>
  <si>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</si>
  <si>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</si>
  <si>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</si>
  <si>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</si>
  <si>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</si>
  <si>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</si>
  <si>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</si>
  <si>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</si>
  <si>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</si>
  <si>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</si>
  <si>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</si>
  <si>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</si>
  <si>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</si>
  <si>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</si>
  <si>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</si>
  <si>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</si>
  <si>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</si>
  <si>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</si>
  <si>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</si>
  <si>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</si>
  <si>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</si>
  <si>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</si>
  <si>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</si>
  <si>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</si>
  <si>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</si>
  <si>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</si>
  <si>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</si>
  <si>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</si>
  <si>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</si>
  <si>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</si>
  <si>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</si>
  <si>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</si>
  <si>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国民健康保険病院事業特別会計</t>
  </si>
  <si>
    <t>国民健康保険特別会計</t>
  </si>
  <si>
    <t>水道事業特別会計</t>
  </si>
  <si>
    <t>介護保険特別会計</t>
  </si>
  <si>
    <t>下水道事業特別会計</t>
  </si>
  <si>
    <t>町民保養センター事業特別会計</t>
  </si>
  <si>
    <t>後期高齢者医療特別会計</t>
  </si>
  <si>
    <t>その他会計（赤字）</t>
  </si>
  <si>
    <t>その他会計（黒字）</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</si>
  <si>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</si>
  <si>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</si>
  <si>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</si>
  <si>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</si>
  <si>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</si>
  <si>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</si>
  <si>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</si>
  <si>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</si>
  <si>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</si>
  <si>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</si>
  <si>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実質公債費率については、類似団体と比較して若干高い傾向にあるが、天塩町の比率は減少傾向が続いている。しかし、小学校改築に係る償還が平成28年度から始まるほか、
簡易水道事業では平成29年度から浄水場と配水池の整備事業が計画され多額の地方債借入を予定しており、今後、将来負担比率、実質公債費比率ともに上昇に転じることが予想される。
引き続き、公債費の適正化に取り組んでいく必要がある。</t>
    <rPh sb="1" eb="3">
      <t>ジッシツ</t>
    </rPh>
    <rPh sb="3" eb="6">
      <t>コウサイヒ</t>
    </rPh>
    <rPh sb="6" eb="7">
      <t>リツ</t>
    </rPh>
    <rPh sb="13" eb="15">
      <t>ルイジ</t>
    </rPh>
    <rPh sb="15" eb="17">
      <t>ダンタイ</t>
    </rPh>
    <rPh sb="18" eb="20">
      <t>ヒカク</t>
    </rPh>
    <rPh sb="22" eb="24">
      <t>ジャッカン</t>
    </rPh>
    <rPh sb="24" eb="25">
      <t>タカ</t>
    </rPh>
    <rPh sb="26" eb="28">
      <t>ケイコウ</t>
    </rPh>
    <rPh sb="33" eb="35">
      <t>テシオ</t>
    </rPh>
    <rPh sb="35" eb="36">
      <t>チョウ</t>
    </rPh>
    <rPh sb="37" eb="39">
      <t>ヒリツ</t>
    </rPh>
    <rPh sb="40" eb="42">
      <t>ゲンショウ</t>
    </rPh>
    <rPh sb="42" eb="44">
      <t>ケイコウ</t>
    </rPh>
    <rPh sb="45" eb="46">
      <t>ツヅ</t>
    </rPh>
    <rPh sb="55" eb="58">
      <t>ショウガッコウ</t>
    </rPh>
    <rPh sb="58" eb="60">
      <t>カイチク</t>
    </rPh>
    <rPh sb="61" eb="62">
      <t>カカ</t>
    </rPh>
    <rPh sb="63" eb="65">
      <t>ショウカン</t>
    </rPh>
    <rPh sb="66" eb="68">
      <t>ヘイセイ</t>
    </rPh>
    <rPh sb="70" eb="72">
      <t>ネンド</t>
    </rPh>
    <rPh sb="74" eb="75">
      <t>ハジ</t>
    </rPh>
    <rPh sb="81" eb="83">
      <t>カンイ</t>
    </rPh>
    <rPh sb="83" eb="85">
      <t>スイドウ</t>
    </rPh>
    <rPh sb="85" eb="87">
      <t>ジギョウ</t>
    </rPh>
    <rPh sb="89" eb="91">
      <t>ヘイセイ</t>
    </rPh>
    <rPh sb="93" eb="94">
      <t>ネン</t>
    </rPh>
    <rPh sb="94" eb="95">
      <t>ド</t>
    </rPh>
    <rPh sb="97" eb="100">
      <t>ジョウスイジョウ</t>
    </rPh>
    <rPh sb="101" eb="104">
      <t>ハイスイチ</t>
    </rPh>
    <rPh sb="105" eb="107">
      <t>セイビ</t>
    </rPh>
    <rPh sb="107" eb="109">
      <t>ジギョウ</t>
    </rPh>
    <rPh sb="110" eb="112">
      <t>ケイカク</t>
    </rPh>
    <rPh sb="114" eb="116">
      <t>タガク</t>
    </rPh>
    <rPh sb="117" eb="120">
      <t>チホウサイ</t>
    </rPh>
    <rPh sb="120" eb="122">
      <t>カリイレ</t>
    </rPh>
    <rPh sb="123" eb="125">
      <t>ヨテイ</t>
    </rPh>
    <rPh sb="130" eb="132">
      <t>コンゴ</t>
    </rPh>
    <rPh sb="133" eb="135">
      <t>ショウライ</t>
    </rPh>
    <rPh sb="135" eb="137">
      <t>フタン</t>
    </rPh>
    <rPh sb="137" eb="139">
      <t>ヒリツ</t>
    </rPh>
    <rPh sb="140" eb="142">
      <t>ジッシツ</t>
    </rPh>
    <rPh sb="142" eb="145">
      <t>コウサイヒ</t>
    </rPh>
    <rPh sb="145" eb="147">
      <t>ヒリツ</t>
    </rPh>
    <rPh sb="150" eb="152">
      <t>ジョウショウ</t>
    </rPh>
    <rPh sb="153" eb="154">
      <t>テン</t>
    </rPh>
    <rPh sb="159" eb="161">
      <t>ヨソウ</t>
    </rPh>
    <rPh sb="166" eb="167">
      <t>ヒ</t>
    </rPh>
    <rPh sb="168" eb="169">
      <t>ツヅ</t>
    </rPh>
    <rPh sb="173" eb="174">
      <t>ヒ</t>
    </rPh>
    <rPh sb="175" eb="178">
      <t>テキセイカ</t>
    </rPh>
    <rPh sb="179" eb="180">
      <t>ト</t>
    </rPh>
    <rPh sb="181" eb="182">
      <t>ク</t>
    </rPh>
    <rPh sb="186" eb="188">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</si>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</sst>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74548</c:v>
                </c:pt>
                <c:pt idx="1">
                  <c:v>118083</c:v>
                </c:pt>
                <c:pt idx="2">
                  <c:v>459479</c:v>
                </c:pt>
                <c:pt idx="3">
                  <c:v>305005</c:v>
                </c:pt>
                <c:pt idx="4">
                  <c:v>190428</c:v>
                </c:pt>
              </c:numCache>
            </c:numRef>
          </c:val>
          <c:smooth val="0"/>
        </c:ser>
        <c:dLbls>
          <c:showLegendKey val="0"/>
          <c:showVal val="0"/>
          <c:showCatName val="0"/>
          <c:showSerName val="0"/>
          <c:showPercent val="0"/>
          <c:showBubbleSize val="0"/>
        </c:dLbls>
        <c:marker val="1"/>
        <c:smooth val="0"/>
        <c:axId val="219533584"/>
        <c:axId val="219533976"/>
      </c:lineChart>
      <c:catAx>
        <c:axId val="219533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533976"/>
        <c:crosses val="autoZero"/>
        <c:auto val="1"/>
        <c:lblAlgn val="ctr"/>
        <c:lblOffset val="100"/>
        <c:tickLblSkip val="1"/>
        <c:tickMarkSkip val="1"/>
        <c:noMultiLvlLbl val="0"/>
      </c:catAx>
      <c:valAx>
        <c:axId val="21953397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53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1.41</c:v>
                </c:pt>
                <c:pt idx="1">
                  <c:v>0.87</c:v>
                </c:pt>
                <c:pt idx="2">
                  <c:v>3.46</c:v>
                </c:pt>
                <c:pt idx="3">
                  <c:v>4.87</c:v>
                </c:pt>
                <c:pt idx="4">
                  <c:v>2.93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22.25</c:v>
                </c:pt>
                <c:pt idx="1">
                  <c:v>24.1</c:v>
                </c:pt>
                <c:pt idx="2">
                  <c:v>25.58</c:v>
                </c:pt>
                <c:pt idx="3">
                  <c:v>26.93</c:v>
                </c:pt>
                <c:pt idx="4">
                  <c:v>30.12</c:v>
                </c:pt>
              </c:numCache>
            </c:numRef>
          </c:val>
        </c:ser>
        <c:dLbls>
          <c:showLegendKey val="0"/>
          <c:showVal val="0"/>
          <c:showCatName val="0"/>
          <c:showSerName val="0"/>
          <c:showPercent val="0"/>
          <c:showBubbleSize val="0"/>
        </c:dLbls>
        <c:gapWidth val="250"/>
        <c:overlap val="100"/>
        <c:axId val="219535544"/>
        <c:axId val="21953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2.39</c:v>
                </c:pt>
                <c:pt idx="1">
                  <c:v>2.04</c:v>
                </c:pt>
                <c:pt idx="2">
                  <c:v>4.17</c:v>
                </c:pt>
                <c:pt idx="3">
                  <c:v>1.52</c:v>
                </c:pt>
                <c:pt idx="4">
                  <c:v>2.15</c:v>
                </c:pt>
              </c:numCache>
            </c:numRef>
          </c:val>
          <c:smooth val="0"/>
        </c:ser>
        <c:dLbls>
          <c:showLegendKey val="0"/>
          <c:showVal val="0"/>
          <c:showCatName val="0"/>
          <c:showSerName val="0"/>
          <c:showPercent val="0"/>
          <c:showBubbleSize val="0"/>
        </c:dLbls>
        <c:marker val="1"/>
        <c:smooth val="0"/>
        <c:axId val="219535544"/>
        <c:axId val="219535936"/>
      </c:lineChart>
      <c:catAx>
        <c:axId val="21953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535936"/>
        <c:crosses val="autoZero"/>
        <c:auto val="1"/>
        <c:lblAlgn val="ctr"/>
        <c:lblOffset val="100"/>
        <c:tickLblSkip val="1"/>
        <c:tickMarkSkip val="1"/>
        <c:noMultiLvlLbl val="0"/>
      </c:catAx>
      <c:valAx>
        <c:axId val="21953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3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町民保養センター事業特別会計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0.01</c:v>
                </c:pt>
                <c:pt idx="4">
                  <c:v>#N/A</c:v>
                </c:pt>
                <c:pt idx="5">
                  <c:v>0.04</c:v>
                </c:pt>
                <c:pt idx="6">
                  <c:v>#N/A</c:v>
                </c:pt>
                <c:pt idx="7">
                  <c:v>0.04</c:v>
                </c:pt>
                <c:pt idx="8">
                  <c:v>#N/A</c:v>
                </c:pt>
                <c:pt idx="9">
                  <c:v>0.04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0.06</c:v>
                </c:pt>
                <c:pt idx="4">
                  <c:v>#N/A</c:v>
                </c:pt>
                <c:pt idx="5">
                  <c:v>7.0000000000000007E-2</c:v>
                </c:pt>
                <c:pt idx="6">
                  <c:v>#N/A</c:v>
                </c:pt>
                <c:pt idx="7">
                  <c:v>0.44</c:v>
                </c:pt>
                <c:pt idx="8">
                  <c:v>#N/A</c:v>
                </c:pt>
                <c:pt idx="9">
                  <c:v>0.28999999999999998</c:v>
                </c:pt>
              </c:numCache>
            </c:numRef>
          </c:val>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0.14000000000000001</c:v>
                </c:pt>
                <c:pt idx="4">
                  <c:v>#N/A</c:v>
                </c:pt>
                <c:pt idx="5">
                  <c:v>0.2</c:v>
                </c:pt>
                <c:pt idx="6">
                  <c:v>#N/A</c:v>
                </c:pt>
                <c:pt idx="7">
                  <c:v>0.11</c:v>
                </c:pt>
                <c:pt idx="8">
                  <c:v>#N/A</c:v>
                </c:pt>
                <c:pt idx="9">
                  <c:v>0.38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0.48</c:v>
                </c:pt>
                <c:pt idx="2">
                  <c:v>#N/A</c:v>
                </c:pt>
                <c:pt idx="3">
                  <c:v>0.56999999999999995</c:v>
                </c:pt>
                <c:pt idx="4">
                  <c:v>#N/A</c:v>
                </c:pt>
                <c:pt idx="5">
                  <c:v>0.36</c:v>
                </c:pt>
                <c:pt idx="6">
                  <c:v>#N/A</c:v>
                </c:pt>
                <c:pt idx="7">
                  <c:v>1.34</c:v>
                </c:pt>
                <c:pt idx="8">
                  <c:v>#N/A</c:v>
                </c:pt>
                <c:pt idx="9">
                  <c:v>1.19</c:v>
                </c:pt>
              </c:numCache>
            </c:numRef>
          </c:val>
        </c:ser>
        <c:ser>
          <c:idx val="8"/>
          <c:order val="8"/>
          <c:tx>
            <c:strRef>
              <c:f>データシート!$A$35</c:f>
              <c:strCache>
                <c:ptCount val="1"/>
                <c:pt idx="0">
                  <c:v>国民健康保険病院事業特別会計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7.43</c:v>
                </c:pt>
                <c:pt idx="2">
                  <c:v>#N/A</c:v>
                </c:pt>
                <c:pt idx="3">
                  <c:v>5.26</c:v>
                </c:pt>
                <c:pt idx="4">
                  <c:v>#N/A</c:v>
                </c:pt>
                <c:pt idx="5">
                  <c:v>2.69</c:v>
                </c:pt>
                <c:pt idx="6">
                  <c:v>#N/A</c:v>
                </c:pt>
                <c:pt idx="7">
                  <c:v>0.2</c:v>
                </c:pt>
                <c:pt idx="8">
                  <c:v>#N/A</c:v>
                </c:pt>
                <c:pt idx="9">
                  <c:v>2.04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c:v>
                </c:pt>
                <c:pt idx="2">
                  <c:v>#N/A</c:v>
                </c:pt>
                <c:pt idx="3">
                  <c:v>0.86</c:v>
                </c:pt>
                <c:pt idx="4">
                  <c:v>#N/A</c:v>
                </c:pt>
                <c:pt idx="5">
                  <c:v>3.46</c:v>
                </c:pt>
                <c:pt idx="6">
                  <c:v>#N/A</c:v>
                </c:pt>
                <c:pt idx="7">
                  <c:v>4.87</c:v>
                </c:pt>
                <c:pt idx="8">
                  <c:v>#N/A</c:v>
                </c:pt>
                <c:pt idx="9">
                  <c:v>2.93</c:v>
                </c:pt>
              </c:numCache>
            </c:numRef>
          </c:val>
        </c:ser>
        <c:dLbls>
          <c:showLegendKey val="0"/>
          <c:showVal val="0"/>
          <c:showCatName val="0"/>
          <c:showSerName val="0"/>
          <c:showPercent val="0"/>
          <c:showBubbleSize val="0"/>
        </c:dLbls>
        <c:gapWidth val="150"/>
        <c:overlap val="100"/>
        <c:axId val="215199608"/>
        <c:axId val="215200000"/>
      </c:barChart>
      <c:catAx>
        <c:axId val="21519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200000"/>
        <c:crosses val="autoZero"/>
        <c:auto val="1"/>
        <c:lblAlgn val="ctr"/>
        <c:lblOffset val="100"/>
        <c:tickLblSkip val="1"/>
        <c:tickMarkSkip val="1"/>
        <c:noMultiLvlLbl val="0"/>
      </c:catAx>
      <c:valAx>
        <c:axId val="21520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99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764</c:v>
                </c:pt>
                <c:pt idx="5">
                  <c:v>676</c:v>
                </c:pt>
                <c:pt idx="8">
                  <c:v>683</c:v>
                </c:pt>
                <c:pt idx="11">
                  <c:v>724</c:v>
                </c:pt>
                <c:pt idx="14">
                  <c:v>724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34</c:v>
                </c:pt>
                <c:pt idx="6">
                  <c:v>32</c:v>
                </c:pt>
                <c:pt idx="9">
                  <c:v>30</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66</c:v>
                </c:pt>
                <c:pt idx="6">
                  <c:v>66</c:v>
                </c:pt>
                <c:pt idx="9">
                  <c:v>64</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181</c:v>
                </c:pt>
                <c:pt idx="3">
                  <c:v>184</c:v>
                </c:pt>
                <c:pt idx="6">
                  <c:v>196</c:v>
                </c:pt>
                <c:pt idx="9">
                  <c:v>207</c:v>
                </c:pt>
                <c:pt idx="12">
                  <c:v>215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886</c:v>
                </c:pt>
                <c:pt idx="3">
                  <c:v>760</c:v>
                </c:pt>
                <c:pt idx="6">
                  <c:v>747</c:v>
                </c:pt>
                <c:pt idx="9">
                  <c:v>703</c:v>
                </c:pt>
                <c:pt idx="12">
                  <c:v>644</c:v>
                </c:pt>
              </c:numCache>
            </c:numRef>
          </c:val>
        </c:ser>
        <c:dLbls>
          <c:showLegendKey val="0"/>
          <c:showVal val="0"/>
          <c:showCatName val="0"/>
          <c:showSerName val="0"/>
          <c:showPercent val="0"/>
          <c:showBubbleSize val="0"/>
        </c:dLbls>
        <c:gapWidth val="100"/>
        <c:overlap val="100"/>
        <c:axId val="215200784"/>
        <c:axId val="215201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405</c:v>
                </c:pt>
                <c:pt idx="2">
                  <c:v>#N/A</c:v>
                </c:pt>
                <c:pt idx="3">
                  <c:v>#N/A</c:v>
                </c:pt>
                <c:pt idx="4">
                  <c:v>368</c:v>
                </c:pt>
                <c:pt idx="5">
                  <c:v>#N/A</c:v>
                </c:pt>
                <c:pt idx="6">
                  <c:v>#N/A</c:v>
                </c:pt>
                <c:pt idx="7">
                  <c:v>358</c:v>
                </c:pt>
                <c:pt idx="8">
                  <c:v>#N/A</c:v>
                </c:pt>
                <c:pt idx="9">
                  <c:v>#N/A</c:v>
                </c:pt>
                <c:pt idx="10">
                  <c:v>281</c:v>
                </c:pt>
                <c:pt idx="11">
                  <c:v>#N/A</c:v>
                </c:pt>
                <c:pt idx="12">
                  <c:v>#N/A</c:v>
                </c:pt>
                <c:pt idx="13">
                  <c:v>207</c:v>
                </c:pt>
                <c:pt idx="14">
                  <c:v>#N/A</c:v>
                </c:pt>
              </c:numCache>
            </c:numRef>
          </c:val>
          <c:smooth val="0"/>
        </c:ser>
        <c:dLbls>
          <c:showLegendKey val="0"/>
          <c:showVal val="0"/>
          <c:showCatName val="0"/>
          <c:showSerName val="0"/>
          <c:showPercent val="0"/>
          <c:showBubbleSize val="0"/>
        </c:dLbls>
        <c:marker val="1"/>
        <c:smooth val="0"/>
        <c:axId val="215200784"/>
        <c:axId val="215201176"/>
      </c:lineChart>
      <c:catAx>
        <c:axId val="21520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201176"/>
        <c:crosses val="autoZero"/>
        <c:auto val="1"/>
        <c:lblAlgn val="ctr"/>
        <c:lblOffset val="100"/>
        <c:tickLblSkip val="1"/>
        <c:tickMarkSkip val="1"/>
        <c:noMultiLvlLbl val="0"/>
      </c:catAx>
      <c:valAx>
        <c:axId val="21520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20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5401</c:v>
                </c:pt>
                <c:pt idx="5">
                  <c:v>5833</c:v>
                </c:pt>
                <c:pt idx="8">
                  <c:v>5249</c:v>
                </c:pt>
                <c:pt idx="11">
                  <c:v>5284</c:v>
                </c:pt>
                <c:pt idx="14">
                  <c:v>5163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598</c:v>
                </c:pt>
                <c:pt idx="5">
                  <c:v>512</c:v>
                </c:pt>
                <c:pt idx="8">
                  <c:v>431</c:v>
                </c:pt>
                <c:pt idx="11">
                  <c:v>380</c:v>
                </c:pt>
                <c:pt idx="14">
                  <c:v>361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1812</c:v>
                </c:pt>
                <c:pt idx="5">
                  <c:v>1856</c:v>
                </c:pt>
                <c:pt idx="8">
                  <c:v>1661</c:v>
                </c:pt>
                <c:pt idx="11">
                  <c:v>1630</c:v>
                </c:pt>
                <c:pt idx="14">
                  <c:v>1718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774</c:v>
                </c:pt>
                <c:pt idx="3">
                  <c:v>756</c:v>
                </c:pt>
                <c:pt idx="6">
                  <c:v>723</c:v>
                </c:pt>
                <c:pt idx="9">
                  <c:v>572</c:v>
                </c:pt>
                <c:pt idx="12">
                  <c:v>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329</c:v>
                </c:pt>
                <c:pt idx="3">
                  <c:v>266</c:v>
                </c:pt>
                <c:pt idx="6">
                  <c:v>203</c:v>
                </c:pt>
                <c:pt idx="9">
                  <c:v>141</c:v>
                </c:pt>
                <c:pt idx="12">
                  <c:v>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2240</c:v>
                </c:pt>
                <c:pt idx="3">
                  <c:v>2139</c:v>
                </c:pt>
                <c:pt idx="6">
                  <c:v>2058</c:v>
                </c:pt>
                <c:pt idx="9">
                  <c:v>2315</c:v>
                </c:pt>
                <c:pt idx="12">
                  <c:v>2163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81</c:v>
                </c:pt>
                <c:pt idx="3">
                  <c:v>54</c:v>
                </c:pt>
                <c:pt idx="6">
                  <c:v>27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5153</c:v>
                </c:pt>
                <c:pt idx="3">
                  <c:v>4821</c:v>
                </c:pt>
                <c:pt idx="6">
                  <c:v>4888</c:v>
                </c:pt>
                <c:pt idx="9">
                  <c:v>4830</c:v>
                </c:pt>
                <c:pt idx="12">
                  <c:v>4728</c:v>
                </c:pt>
              </c:numCache>
            </c:numRef>
          </c:val>
        </c:ser>
        <c:dLbls>
          <c:showLegendKey val="0"/>
          <c:showVal val="0"/>
          <c:showCatName val="0"/>
          <c:showSerName val="0"/>
          <c:showPercent val="0"/>
          <c:showBubbleSize val="0"/>
        </c:dLbls>
        <c:gapWidth val="100"/>
        <c:overlap val="100"/>
        <c:axId val="219536720"/>
        <c:axId val="21520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765</c:v>
                </c:pt>
                <c:pt idx="2">
                  <c:v>#N/A</c:v>
                </c:pt>
                <c:pt idx="3">
                  <c:v>#N/A</c:v>
                </c:pt>
                <c:pt idx="4">
                  <c:v>0</c:v>
                </c:pt>
                <c:pt idx="5">
                  <c:v>#N/A</c:v>
                </c:pt>
                <c:pt idx="6">
                  <c:v>#N/A</c:v>
                </c:pt>
                <c:pt idx="7">
                  <c:v>558</c:v>
                </c:pt>
                <c:pt idx="8">
                  <c:v>#N/A</c:v>
                </c:pt>
                <c:pt idx="9">
                  <c:v>#N/A</c:v>
                </c:pt>
                <c:pt idx="10">
                  <c:v>565</c:v>
                </c:pt>
                <c:pt idx="11">
                  <c:v>#N/A</c:v>
                </c:pt>
                <c:pt idx="12">
                  <c:v>#N/A</c:v>
                </c:pt>
                <c:pt idx="13">
                  <c:v>242</c:v>
                </c:pt>
                <c:pt idx="14">
                  <c:v>#N/A</c:v>
                </c:pt>
              </c:numCache>
            </c:numRef>
          </c:val>
          <c:smooth val="0"/>
        </c:ser>
        <c:dLbls>
          <c:showLegendKey val="0"/>
          <c:showVal val="0"/>
          <c:showCatName val="0"/>
          <c:showSerName val="0"/>
          <c:showPercent val="0"/>
          <c:showBubbleSize val="0"/>
        </c:dLbls>
        <c:marker val="1"/>
        <c:smooth val="0"/>
        <c:axId val="219536720"/>
        <c:axId val="215201568"/>
      </c:lineChart>
      <c:catAx>
        <c:axId val="21953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201568"/>
        <c:crosses val="autoZero"/>
        <c:auto val="1"/>
        <c:lblAlgn val="ctr"/>
        <c:lblOffset val="100"/>
        <c:tickLblSkip val="1"/>
        <c:tickMarkSkip val="1"/>
        <c:noMultiLvlLbl val="0"/>
      </c:catAx>
      <c:valAx>
        <c:axId val="21520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3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{D1CCA535-6B23-4C43-911F-A3BD2D9650CD}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{ED92F6D9-EDD5-4BDC-8736-87CA622CC043}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{8EA417F4-B7B1-4FA4-B7CD-93E61B5F3BB9}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{518F7DAE-4271-4C1C-8FBA-C4E09AF6D1C6}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{A2778DEE-3CB5-4DC2-8655-C55FFF651801}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{820BF765-3E89-406C-B5C7-0D612CF83815}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{2638F80E-AB35-4585-8754-6087815C6CB2}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{5A8859FB-3F4D-4FCC-A5C9-C158755A8DFD}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{03D1C484-C89F-4C85-98C6-7F5E5BFB52DD}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{7F4F81A7-1533-4185-9008-7971CCCBE24D}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3845384"/>
        <c:axId val="16642096"/>
      </c:scatterChart>
      <c:valAx>
        <c:axId val="213845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42096"/>
        <c:crosses val="autoZero"/>
        <c:crossBetween val="midCat"/>
      </c:valAx>
      <c:valAx>
        <c:axId val="16642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845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{2C4FD3D9-74DB-4208-822C-EA982D069843}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{2284BFFE-C0A2-4B64-BEB9-764D173CE373}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{921383A9-06E1-4E7F-8BDD-DF6BCAEAB24B}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{2B3BAFA7-9F73-42EB-A2C3-EBE5930D94D5}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{96157C45-F297-46C1-ADA7-049E155BF5AA}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c:v>
                </c:pt>
                <c:pt idx="1">
                  <c:v>15.9</c:v>
                </c:pt>
                <c:pt idx="2">
                  <c:v>14.6</c:v>
                </c:pt>
                <c:pt idx="3">
                  <c:v>12.9</c:v>
                </c:pt>
                <c:pt idx="4">
                  <c:v>10.9</c:v>
                </c:pt>
              </c:numCache>
            </c:numRef>
          </c:xVal>
          <c:yVal>
            <c:numRef>
              <c:f>公会計指標分析・財政指標組合せ分析表!$K$73:$O$73</c:f>
              <c:numCache>
                <c:formatCode>#,##0.0;"▲ "#,##0.0</c:formatCode>
                <c:ptCount val="5"/>
                <c:pt idx="0">
                  <c:v>31</c:v>
                </c:pt>
                <c:pt idx="2">
                  <c:v>20.9</c:v>
                </c:pt>
                <c:pt idx="3">
                  <c:v>22.6</c:v>
                </c:pt>
                <c:pt idx="4">
                  <c:v>9.3000000000000007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{1F9005EF-BF4F-4147-977F-2BBEC635D66A}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{9BCA444C-DAA8-4B3E-9C43-69A68752A75C}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{6D8AD561-0225-486D-A1A6-3A93AF7AA335}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{15C5605D-3CDE-4CB9-8BCC-2B96F1E507A9}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{E3E114FC-7480-4E94-9E3A-2196ED311D3E}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17011936"/>
        <c:axId val="217012328"/>
      </c:scatterChart>
      <c:valAx>
        <c:axId val="217011936"/>
        <c:scaling>
          <c:orientation val="minMax"/>
          <c:max val="1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012328"/>
        <c:crosses val="autoZero"/>
        <c:crossBetween val="midCat"/>
      </c:valAx>
      <c:valAx>
        <c:axId val="217012328"/>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01193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元利償還金等の額が減少しているのは、過去の投資的事業に係る償還が平成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年度のピークを過ぎ、その後、新規発行を抑制し起債残高を減少させてきたものである。</a:t>
          </a:r>
        </a:p>
        <a:p>
          <a:r>
            <a:rPr kumimoji="1" lang="ja-JP" altLang="en-US" sz="1400">
              <a:latin typeface="ＭＳ ゴシック" pitchFamily="49" charset="-128"/>
              <a:ea typeface="ＭＳ ゴシック" pitchFamily="49" charset="-128"/>
            </a:rPr>
            <a:t>　公営企業、特に水道事業に係る繰入金が増加にあることも踏まえ、新規発行額の抑制に努め計画的な財政運営を図り、償還額の減少に努める。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地方債の現在高の減少等により、将来負担比率が微減となった。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今後は、簡易水道施設整備事業などの大型事業が予定されており、将来負担額の増加が見込まれ、将来負担比率も増加傾向になると推測される。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人口が年々減少し、その年齢構成も少子高齢化が著しい状況に加え、基幹産業である酪農業の後継者不足等に伴う離農等により農業者所得の減少が懸念されている。</a:t>
          </a:r>
          <a:endParaRPr kumimoji="1" lang="en-US" altLang="ja-JP" sz="1300">
            <a:latin typeface="ＭＳ Ｐゴシック"/>
          </a:endParaRPr>
        </a:p>
        <a:p>
          <a:r>
            <a:rPr kumimoji="1" lang="ja-JP" altLang="en-US" sz="1300">
              <a:latin typeface="ＭＳ Ｐゴシック"/>
            </a:rPr>
            <a:t>　本町の財政構造は地方交付税などに大きく依存しており、住民サービスの低下を招かないようにしつつ、経常経費の削減・合理化、ふるさと納税の取組の強化などにより財源を確保し、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過去に実施した投資的事業に係る公債費、長期的継続事業となっている国直轄事業に伴う負担金、職員給与を含む人件費及び公共施設の老朽化に伴う維持補修費が経常経費の大部分を占めている。</a:t>
          </a:r>
        </a:p>
        <a:p>
          <a:r>
            <a:rPr kumimoji="1" lang="ja-JP" altLang="en-US" sz="1300">
              <a:latin typeface="ＭＳ Ｐゴシック"/>
            </a:rPr>
            <a:t>　近年は、公債費の減少から</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％の範囲で推移していたが、平成</a:t>
          </a:r>
          <a:r>
            <a:rPr kumimoji="1" lang="en-US" altLang="ja-JP" sz="1300">
              <a:latin typeface="ＭＳ Ｐゴシック"/>
            </a:rPr>
            <a:t>24</a:t>
          </a:r>
          <a:r>
            <a:rPr kumimoji="1" lang="ja-JP" altLang="en-US" sz="1300">
              <a:latin typeface="ＭＳ Ｐゴシック"/>
            </a:rPr>
            <a:t>年度から実施している天塩小学校改築事業や更岸浄水場整備事業などの大型公共事業に係る起債償還が予定されていることから経常経費の増加が懸念されている。今後は、起債の抑制、職員手数管理の徹底、公共施設の長寿命化対策を計画的に進めるなど義務的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63</xdr:row>
      <xdr:rowOff>114300</xdr:rowOff>
    </xdr:to>
    <xdr:cxnSp macro="">
      <xdr:nvCxnSpPr>
        <xdr:cNvPr id="132" name="直線コネクタ 131"/>
        <xdr:cNvCxnSpPr/>
      </xdr:nvCxnSpPr>
      <xdr:spPr>
        <a:xfrm flipV="1">
          <a:off x="4114800" y="107789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114300</xdr:rowOff>
    </xdr:to>
    <xdr:cxnSp macro="">
      <xdr:nvCxnSpPr>
        <xdr:cNvPr id="135" name="直線コネクタ 134"/>
        <xdr:cNvCxnSpPr/>
      </xdr:nvCxnSpPr>
      <xdr:spPr>
        <a:xfrm>
          <a:off x="3225800" y="108070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21802</xdr:rowOff>
    </xdr:to>
    <xdr:cxnSp macro="">
      <xdr:nvCxnSpPr>
        <xdr:cNvPr id="138" name="直線コネクタ 137"/>
        <xdr:cNvCxnSpPr/>
      </xdr:nvCxnSpPr>
      <xdr:spPr>
        <a:xfrm flipV="1">
          <a:off x="2336800" y="108070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21802</xdr:rowOff>
    </xdr:to>
    <xdr:cxnSp macro="">
      <xdr:nvCxnSpPr>
        <xdr:cNvPr id="141" name="直線コネクタ 140"/>
        <xdr:cNvCxnSpPr/>
      </xdr:nvCxnSpPr>
      <xdr:spPr>
        <a:xfrm>
          <a:off x="1447800" y="107950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1" name="円/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70290</xdr:rowOff>
    </xdr:from>
    <xdr:ext cx="762000" cy="259045"/>
    <xdr:sp macro="" textlink="">
      <xdr:nvSpPr>
        <xdr:cNvPr id="152"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3" name="円/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5" name="円/楕円 154"/>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6" name="テキスト ボックス 15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7" name="円/楕円 156"/>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58" name="テキスト ボックス 157"/>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9" name="円/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60" name="テキスト ボックス 15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[415,651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人件費・物件費等決算額が類似団体平均を上回っている要因として、職員数が若干多いことが挙げられる。また、公共施設の老朽化に伴う維持補修費が増加傾向にあることも要因として考えられる。適性な職員定数管理に努めるとともに施設の長寿命化対策を進め将来的な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161917</xdr:rowOff>
    </xdr:from>
    <xdr:to>
      <xdr:col>7</xdr:col>
      <xdr:colOff>152400</xdr:colOff>
      <xdr:row>83</xdr:row>
      <xdr:rowOff>5576</xdr:rowOff>
    </xdr:to>
    <xdr:cxnSp macro="">
      <xdr:nvCxnSpPr>
        <xdr:cNvPr id="196" name="直線コネクタ 195"/>
        <xdr:cNvCxnSpPr/>
      </xdr:nvCxnSpPr>
      <xdr:spPr>
        <a:xfrm flipV="1">
          <a:off x="4114800" y="14220817"/>
          <a:ext cx="838200" cy="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155327</xdr:rowOff>
    </xdr:from>
    <xdr:to>
      <xdr:col>6</xdr:col>
      <xdr:colOff>0</xdr:colOff>
      <xdr:row>83</xdr:row>
      <xdr:rowOff>5576</xdr:rowOff>
    </xdr:to>
    <xdr:cxnSp macro="">
      <xdr:nvCxnSpPr>
        <xdr:cNvPr id="199" name="直線コネクタ 198"/>
        <xdr:cNvCxnSpPr/>
      </xdr:nvCxnSpPr>
      <xdr:spPr>
        <a:xfrm>
          <a:off x="3225800" y="14214227"/>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155327</xdr:rowOff>
    </xdr:from>
    <xdr:to>
      <xdr:col>4</xdr:col>
      <xdr:colOff>482600</xdr:colOff>
      <xdr:row>82</xdr:row>
      <xdr:rowOff>166185</xdr:rowOff>
    </xdr:to>
    <xdr:cxnSp macro="">
      <xdr:nvCxnSpPr>
        <xdr:cNvPr id="202" name="直線コネクタ 201"/>
        <xdr:cNvCxnSpPr/>
      </xdr:nvCxnSpPr>
      <xdr:spPr>
        <a:xfrm flipV="1">
          <a:off x="2336800" y="1421422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151774</xdr:rowOff>
    </xdr:from>
    <xdr:to>
      <xdr:col>3</xdr:col>
      <xdr:colOff>279400</xdr:colOff>
      <xdr:row>82</xdr:row>
      <xdr:rowOff>166185</xdr:rowOff>
    </xdr:to>
    <xdr:cxnSp macro="">
      <xdr:nvCxnSpPr>
        <xdr:cNvPr id="205" name="直線コネクタ 204"/>
        <xdr:cNvCxnSpPr/>
      </xdr:nvCxnSpPr>
      <xdr:spPr>
        <a:xfrm>
          <a:off x="1447800" y="14210674"/>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111117</xdr:rowOff>
    </xdr:from>
    <xdr:to>
      <xdr:col>7</xdr:col>
      <xdr:colOff>203200</xdr:colOff>
      <xdr:row>83</xdr:row>
      <xdr:rowOff>41267</xdr:rowOff>
    </xdr:to>
    <xdr:sp macro="" textlink="">
      <xdr:nvSpPr>
        <xdr:cNvPr id="215" name="円/楕円 214"/>
        <xdr:cNvSpPr/>
      </xdr:nvSpPr>
      <xdr:spPr>
        <a:xfrm>
          <a:off x="4902200" y="141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83194</xdr:rowOff>
    </xdr:from>
    <xdr:ext cx="762000" cy="259045"/>
    <xdr:sp macro="" textlink="">
      <xdr:nvSpPr>
        <xdr:cNvPr id="216" name="人件費・物件費等の状況該当値テキスト"/>
        <xdr:cNvSpPr txBox="1"/>
      </xdr:nvSpPr>
      <xdr:spPr>
        <a:xfrm>
          <a:off x="5041900" y="1414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415,651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126226</xdr:rowOff>
    </xdr:from>
    <xdr:to>
      <xdr:col>6</xdr:col>
      <xdr:colOff>50800</xdr:colOff>
      <xdr:row>83</xdr:row>
      <xdr:rowOff>56376</xdr:rowOff>
    </xdr:to>
    <xdr:sp macro="" textlink="">
      <xdr:nvSpPr>
        <xdr:cNvPr id="217" name="円/楕円 216"/>
        <xdr:cNvSpPr/>
      </xdr:nvSpPr>
      <xdr:spPr>
        <a:xfrm>
          <a:off x="4064000" y="141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41153</xdr:rowOff>
    </xdr:from>
    <xdr:ext cx="736600" cy="259045"/>
    <xdr:sp macro="" textlink="">
      <xdr:nvSpPr>
        <xdr:cNvPr id="218" name="テキスト ボックス 217"/>
        <xdr:cNvSpPr txBox="1"/>
      </xdr:nvSpPr>
      <xdr:spPr>
        <a:xfrm>
          <a:off x="3733800" y="14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104527</xdr:rowOff>
    </xdr:from>
    <xdr:to>
      <xdr:col>4</xdr:col>
      <xdr:colOff>533400</xdr:colOff>
      <xdr:row>83</xdr:row>
      <xdr:rowOff>34677</xdr:rowOff>
    </xdr:to>
    <xdr:sp macro="" textlink="">
      <xdr:nvSpPr>
        <xdr:cNvPr id="219" name="円/楕円 218"/>
        <xdr:cNvSpPr/>
      </xdr:nvSpPr>
      <xdr:spPr>
        <a:xfrm>
          <a:off x="3175000" y="141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19454</xdr:rowOff>
    </xdr:from>
    <xdr:ext cx="762000" cy="259045"/>
    <xdr:sp macro="" textlink="">
      <xdr:nvSpPr>
        <xdr:cNvPr id="220" name="テキスト ボックス 219"/>
        <xdr:cNvSpPr txBox="1"/>
      </xdr:nvSpPr>
      <xdr:spPr>
        <a:xfrm>
          <a:off x="2844800" y="1424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409,916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115385</xdr:rowOff>
    </xdr:from>
    <xdr:to>
      <xdr:col>3</xdr:col>
      <xdr:colOff>330200</xdr:colOff>
      <xdr:row>83</xdr:row>
      <xdr:rowOff>45535</xdr:rowOff>
    </xdr:to>
    <xdr:sp macro="" textlink="">
      <xdr:nvSpPr>
        <xdr:cNvPr id="221" name="円/楕円 220"/>
        <xdr:cNvSpPr/>
      </xdr:nvSpPr>
      <xdr:spPr>
        <a:xfrm>
          <a:off x="2286000" y="141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30312</xdr:rowOff>
    </xdr:from>
    <xdr:ext cx="762000" cy="259045"/>
    <xdr:sp macro="" textlink="">
      <xdr:nvSpPr>
        <xdr:cNvPr id="222" name="テキスト ボックス 221"/>
        <xdr:cNvSpPr txBox="1"/>
      </xdr:nvSpPr>
      <xdr:spPr>
        <a:xfrm>
          <a:off x="1955800" y="1426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419,366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100974</xdr:rowOff>
    </xdr:from>
    <xdr:to>
      <xdr:col>2</xdr:col>
      <xdr:colOff>127000</xdr:colOff>
      <xdr:row>83</xdr:row>
      <xdr:rowOff>31124</xdr:rowOff>
    </xdr:to>
    <xdr:sp macro="" textlink="">
      <xdr:nvSpPr>
        <xdr:cNvPr id="223" name="円/楕円 222"/>
        <xdr:cNvSpPr/>
      </xdr:nvSpPr>
      <xdr:spPr>
        <a:xfrm>
          <a:off x="1397000" y="141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15901</xdr:rowOff>
    </xdr:from>
    <xdr:ext cx="762000" cy="259045"/>
    <xdr:sp macro="" textlink="">
      <xdr:nvSpPr>
        <xdr:cNvPr id="224" name="テキスト ボックス 223"/>
        <xdr:cNvSpPr txBox="1"/>
      </xdr:nvSpPr>
      <xdr:spPr>
        <a:xfrm>
          <a:off x="1066800" y="142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406,824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給与水準については、平成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月までの間は独自削減を行い行財政改革の一翼を担っていたところだが、平成</a:t>
          </a:r>
          <a:r>
            <a:rPr kumimoji="1" lang="en-US" altLang="ja-JP" sz="1300">
              <a:latin typeface="ＭＳ Ｐゴシック"/>
            </a:rPr>
            <a:t>22</a:t>
          </a:r>
          <a:r>
            <a:rPr kumimoji="1" lang="ja-JP" altLang="en-US" sz="1300">
              <a:latin typeface="ＭＳ Ｐゴシック"/>
            </a:rPr>
            <a:t>年度から本来の水準に戻し、以降は類似団体のラスパイレス指数より</a:t>
          </a:r>
          <a:r>
            <a:rPr kumimoji="1" lang="en-US" altLang="ja-JP" sz="1300">
              <a:latin typeface="ＭＳ Ｐゴシック"/>
            </a:rPr>
            <a:t>1</a:t>
          </a:r>
          <a:r>
            <a:rPr kumimoji="1" lang="ja-JP" altLang="en-US" sz="1300">
              <a:latin typeface="ＭＳ Ｐゴシック"/>
            </a:rPr>
            <a:t>ポイント程度高いものの概ね同様な推移を示している。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121709</xdr:rowOff>
    </xdr:to>
    <xdr:cxnSp macro="">
      <xdr:nvCxnSpPr>
        <xdr:cNvPr id="258" name="直線コネクタ 257"/>
        <xdr:cNvCxnSpPr/>
      </xdr:nvCxnSpPr>
      <xdr:spPr>
        <a:xfrm>
          <a:off x="16179800" y="148463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105621</xdr:rowOff>
    </xdr:to>
    <xdr:cxnSp macro="">
      <xdr:nvCxnSpPr>
        <xdr:cNvPr id="261" name="直線コネクタ 260"/>
        <xdr:cNvCxnSpPr/>
      </xdr:nvCxnSpPr>
      <xdr:spPr>
        <a:xfrm flipV="1">
          <a:off x="15290800" y="1484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105621</xdr:rowOff>
    </xdr:from>
    <xdr:to>
      <xdr:col>22</xdr:col>
      <xdr:colOff>203200</xdr:colOff>
      <xdr:row>87</xdr:row>
      <xdr:rowOff>127212</xdr:rowOff>
    </xdr:to>
    <xdr:cxnSp macro="">
      <xdr:nvCxnSpPr>
        <xdr:cNvPr id="264" name="直線コネクタ 263"/>
        <xdr:cNvCxnSpPr/>
      </xdr:nvCxnSpPr>
      <xdr:spPr>
        <a:xfrm flipV="1">
          <a:off x="14401800" y="14850321"/>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127212</xdr:rowOff>
    </xdr:from>
    <xdr:to>
      <xdr:col>21</xdr:col>
      <xdr:colOff>0</xdr:colOff>
      <xdr:row>88</xdr:row>
      <xdr:rowOff>40216</xdr:rowOff>
    </xdr:to>
    <xdr:cxnSp macro="">
      <xdr:nvCxnSpPr>
        <xdr:cNvPr id="267" name="直線コネクタ 266"/>
        <xdr:cNvCxnSpPr/>
      </xdr:nvCxnSpPr>
      <xdr:spPr>
        <a:xfrm flipV="1">
          <a:off x="13512800" y="1504336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47641</xdr:rowOff>
    </xdr:from>
    <xdr:ext cx="762000" cy="259045"/>
    <xdr:sp macro="" textlink="">
      <xdr:nvSpPr>
        <xdr:cNvPr id="269" name="テキスト ボックス 268"/>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7" name="円/楕円 276"/>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42986</xdr:rowOff>
    </xdr:from>
    <xdr:ext cx="762000" cy="259045"/>
    <xdr:sp macro="" textlink="">
      <xdr:nvSpPr>
        <xdr:cNvPr id="278"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9" name="円/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54821</xdr:rowOff>
    </xdr:from>
    <xdr:to>
      <xdr:col>22</xdr:col>
      <xdr:colOff>254000</xdr:colOff>
      <xdr:row>86</xdr:row>
      <xdr:rowOff>156421</xdr:rowOff>
    </xdr:to>
    <xdr:sp macro="" textlink="">
      <xdr:nvSpPr>
        <xdr:cNvPr id="281" name="円/楕円 280"/>
        <xdr:cNvSpPr/>
      </xdr:nvSpPr>
      <xdr:spPr>
        <a:xfrm>
          <a:off x="15240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141198</xdr:rowOff>
    </xdr:from>
    <xdr:ext cx="762000" cy="259045"/>
    <xdr:sp macro="" textlink="">
      <xdr:nvSpPr>
        <xdr:cNvPr id="282" name="テキスト ボックス 281"/>
        <xdr:cNvSpPr txBox="1"/>
      </xdr:nvSpPr>
      <xdr:spPr>
        <a:xfrm>
          <a:off x="14909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76412</xdr:rowOff>
    </xdr:from>
    <xdr:to>
      <xdr:col>21</xdr:col>
      <xdr:colOff>50800</xdr:colOff>
      <xdr:row>88</xdr:row>
      <xdr:rowOff>6562</xdr:rowOff>
    </xdr:to>
    <xdr:sp macro="" textlink="">
      <xdr:nvSpPr>
        <xdr:cNvPr id="283" name="円/楕円 282"/>
        <xdr:cNvSpPr/>
      </xdr:nvSpPr>
      <xdr:spPr>
        <a:xfrm>
          <a:off x="143510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16739</xdr:rowOff>
    </xdr:from>
    <xdr:ext cx="762000" cy="259045"/>
    <xdr:sp macro="" textlink="">
      <xdr:nvSpPr>
        <xdr:cNvPr id="284" name="テキスト ボックス 283"/>
        <xdr:cNvSpPr txBox="1"/>
      </xdr:nvSpPr>
      <xdr:spPr>
        <a:xfrm>
          <a:off x="14020800" y="147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5" name="円/楕円 284"/>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6" name="テキスト ボックス 285"/>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類似団体平均を約</a:t>
          </a:r>
          <a:r>
            <a:rPr kumimoji="1" lang="en-US" altLang="ja-JP" sz="1300">
              <a:latin typeface="ＭＳ Ｐゴシック"/>
            </a:rPr>
            <a:t>3</a:t>
          </a:r>
          <a:r>
            <a:rPr kumimoji="1" lang="ja-JP" altLang="en-US" sz="1300">
              <a:latin typeface="ＭＳ Ｐゴシック"/>
            </a:rPr>
            <a:t>人上回っている状況であるが、職員の定数管理計画に基づく退職者の補充を適切に行い、住民サービスの低下を招かないようしつつ職員配置の工夫を行い、適切な職員数管理に努める。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157023</xdr:rowOff>
    </xdr:from>
    <xdr:to>
      <xdr:col>24</xdr:col>
      <xdr:colOff>558800</xdr:colOff>
      <xdr:row>62</xdr:row>
      <xdr:rowOff>31179</xdr:rowOff>
    </xdr:to>
    <xdr:cxnSp macro="">
      <xdr:nvCxnSpPr>
        <xdr:cNvPr id="318" name="直線コネクタ 317"/>
        <xdr:cNvCxnSpPr/>
      </xdr:nvCxnSpPr>
      <xdr:spPr>
        <a:xfrm>
          <a:off x="16179800" y="10615473"/>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141097</xdr:rowOff>
    </xdr:from>
    <xdr:to>
      <xdr:col>23</xdr:col>
      <xdr:colOff>406400</xdr:colOff>
      <xdr:row>61</xdr:row>
      <xdr:rowOff>157023</xdr:rowOff>
    </xdr:to>
    <xdr:cxnSp macro="">
      <xdr:nvCxnSpPr>
        <xdr:cNvPr id="321" name="直線コネクタ 320"/>
        <xdr:cNvCxnSpPr/>
      </xdr:nvCxnSpPr>
      <xdr:spPr>
        <a:xfrm>
          <a:off x="15290800" y="1059954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116243</xdr:rowOff>
    </xdr:from>
    <xdr:to>
      <xdr:col>22</xdr:col>
      <xdr:colOff>203200</xdr:colOff>
      <xdr:row>61</xdr:row>
      <xdr:rowOff>141097</xdr:rowOff>
    </xdr:to>
    <xdr:cxnSp macro="">
      <xdr:nvCxnSpPr>
        <xdr:cNvPr id="324" name="直線コネクタ 323"/>
        <xdr:cNvCxnSpPr/>
      </xdr:nvCxnSpPr>
      <xdr:spPr>
        <a:xfrm>
          <a:off x="14401800" y="10574693"/>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116243</xdr:rowOff>
    </xdr:from>
    <xdr:to>
      <xdr:col>21</xdr:col>
      <xdr:colOff>0</xdr:colOff>
      <xdr:row>61</xdr:row>
      <xdr:rowOff>141339</xdr:rowOff>
    </xdr:to>
    <xdr:cxnSp macro="">
      <xdr:nvCxnSpPr>
        <xdr:cNvPr id="327" name="直線コネクタ 326"/>
        <xdr:cNvCxnSpPr/>
      </xdr:nvCxnSpPr>
      <xdr:spPr>
        <a:xfrm flipV="1">
          <a:off x="13512800" y="10574693"/>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151829</xdr:rowOff>
    </xdr:from>
    <xdr:to>
      <xdr:col>24</xdr:col>
      <xdr:colOff>609600</xdr:colOff>
      <xdr:row>62</xdr:row>
      <xdr:rowOff>81979</xdr:rowOff>
    </xdr:to>
    <xdr:sp macro="" textlink="">
      <xdr:nvSpPr>
        <xdr:cNvPr id="337" name="円/楕円 336"/>
        <xdr:cNvSpPr/>
      </xdr:nvSpPr>
      <xdr:spPr>
        <a:xfrm>
          <a:off x="16967200" y="10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123906</xdr:rowOff>
    </xdr:from>
    <xdr:ext cx="762000" cy="259045"/>
    <xdr:sp macro="" textlink="">
      <xdr:nvSpPr>
        <xdr:cNvPr id="338" name="定員管理の状況該当値テキスト"/>
        <xdr:cNvSpPr txBox="1"/>
      </xdr:nvSpPr>
      <xdr:spPr>
        <a:xfrm>
          <a:off x="17106900" y="1058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106223</xdr:rowOff>
    </xdr:from>
    <xdr:to>
      <xdr:col>23</xdr:col>
      <xdr:colOff>457200</xdr:colOff>
      <xdr:row>62</xdr:row>
      <xdr:rowOff>36373</xdr:rowOff>
    </xdr:to>
    <xdr:sp macro="" textlink="">
      <xdr:nvSpPr>
        <xdr:cNvPr id="339" name="円/楕円 338"/>
        <xdr:cNvSpPr/>
      </xdr:nvSpPr>
      <xdr:spPr>
        <a:xfrm>
          <a:off x="16129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21150</xdr:rowOff>
    </xdr:from>
    <xdr:ext cx="736600" cy="259045"/>
    <xdr:sp macro="" textlink="">
      <xdr:nvSpPr>
        <xdr:cNvPr id="340" name="テキスト ボックス 339"/>
        <xdr:cNvSpPr txBox="1"/>
      </xdr:nvSpPr>
      <xdr:spPr>
        <a:xfrm>
          <a:off x="15798800" y="1065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90297</xdr:rowOff>
    </xdr:from>
    <xdr:to>
      <xdr:col>22</xdr:col>
      <xdr:colOff>254000</xdr:colOff>
      <xdr:row>62</xdr:row>
      <xdr:rowOff>20447</xdr:rowOff>
    </xdr:to>
    <xdr:sp macro="" textlink="">
      <xdr:nvSpPr>
        <xdr:cNvPr id="341" name="円/楕円 340"/>
        <xdr:cNvSpPr/>
      </xdr:nvSpPr>
      <xdr:spPr>
        <a:xfrm>
          <a:off x="15240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5224</xdr:rowOff>
    </xdr:from>
    <xdr:ext cx="762000" cy="259045"/>
    <xdr:sp macro="" textlink="">
      <xdr:nvSpPr>
        <xdr:cNvPr id="342" name="テキスト ボックス 341"/>
        <xdr:cNvSpPr txBox="1"/>
      </xdr:nvSpPr>
      <xdr:spPr>
        <a:xfrm>
          <a:off x="14909800" y="1063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65443</xdr:rowOff>
    </xdr:from>
    <xdr:to>
      <xdr:col>21</xdr:col>
      <xdr:colOff>50800</xdr:colOff>
      <xdr:row>61</xdr:row>
      <xdr:rowOff>167043</xdr:rowOff>
    </xdr:to>
    <xdr:sp macro="" textlink="">
      <xdr:nvSpPr>
        <xdr:cNvPr id="343" name="円/楕円 342"/>
        <xdr:cNvSpPr/>
      </xdr:nvSpPr>
      <xdr:spPr>
        <a:xfrm>
          <a:off x="14351000" y="105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151820</xdr:rowOff>
    </xdr:from>
    <xdr:ext cx="762000" cy="259045"/>
    <xdr:sp macro="" textlink="">
      <xdr:nvSpPr>
        <xdr:cNvPr id="344" name="テキスト ボックス 343"/>
        <xdr:cNvSpPr txBox="1"/>
      </xdr:nvSpPr>
      <xdr:spPr>
        <a:xfrm>
          <a:off x="14020800" y="1061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90539</xdr:rowOff>
    </xdr:from>
    <xdr:to>
      <xdr:col>19</xdr:col>
      <xdr:colOff>533400</xdr:colOff>
      <xdr:row>62</xdr:row>
      <xdr:rowOff>20689</xdr:rowOff>
    </xdr:to>
    <xdr:sp macro="" textlink="">
      <xdr:nvSpPr>
        <xdr:cNvPr id="345" name="円/楕円 344"/>
        <xdr:cNvSpPr/>
      </xdr:nvSpPr>
      <xdr:spPr>
        <a:xfrm>
          <a:off x="13462000" y="105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5466</xdr:rowOff>
    </xdr:from>
    <xdr:ext cx="762000" cy="259045"/>
    <xdr:sp macro="" textlink="">
      <xdr:nvSpPr>
        <xdr:cNvPr id="346" name="テキスト ボックス 345"/>
        <xdr:cNvSpPr txBox="1"/>
      </xdr:nvSpPr>
      <xdr:spPr>
        <a:xfrm>
          <a:off x="13131800" y="1063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る要因としては、過去の投資的事業に係る公債費発行が影響している。しかしながら、公債費新規発行の抑制や人件費、物件費の削減を実施した結果、着実に比率の減少が図られている。</a:t>
          </a:r>
        </a:p>
        <a:p>
          <a:r>
            <a:rPr kumimoji="1" lang="ja-JP" altLang="en-US" sz="1300">
              <a:latin typeface="ＭＳ Ｐゴシック"/>
            </a:rPr>
            <a:t>　今後も、公債費新規発行が過大にならぬよう抑制していきながら更なる比率減少に努め、安定した財政運営に努める。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68834</xdr:rowOff>
    </xdr:from>
    <xdr:to>
      <xdr:col>24</xdr:col>
      <xdr:colOff>558800</xdr:colOff>
      <xdr:row>42</xdr:row>
      <xdr:rowOff>165354</xdr:rowOff>
    </xdr:to>
    <xdr:cxnSp macro="">
      <xdr:nvCxnSpPr>
        <xdr:cNvPr id="377" name="直線コネクタ 376"/>
        <xdr:cNvCxnSpPr/>
      </xdr:nvCxnSpPr>
      <xdr:spPr>
        <a:xfrm flipV="1">
          <a:off x="16179800" y="72697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165354</xdr:rowOff>
    </xdr:from>
    <xdr:to>
      <xdr:col>23</xdr:col>
      <xdr:colOff>406400</xdr:colOff>
      <xdr:row>43</xdr:row>
      <xdr:rowOff>75946</xdr:rowOff>
    </xdr:to>
    <xdr:cxnSp macro="">
      <xdr:nvCxnSpPr>
        <xdr:cNvPr id="380" name="直線コネクタ 379"/>
        <xdr:cNvCxnSpPr/>
      </xdr:nvCxnSpPr>
      <xdr:spPr>
        <a:xfrm flipV="1">
          <a:off x="15290800" y="73662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43</xdr:row>
      <xdr:rowOff>138684</xdr:rowOff>
    </xdr:to>
    <xdr:cxnSp macro="">
      <xdr:nvCxnSpPr>
        <xdr:cNvPr id="383" name="直線コネクタ 382"/>
        <xdr:cNvCxnSpPr/>
      </xdr:nvCxnSpPr>
      <xdr:spPr>
        <a:xfrm flipV="1">
          <a:off x="14401800" y="74482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138684</xdr:rowOff>
    </xdr:from>
    <xdr:to>
      <xdr:col>21</xdr:col>
      <xdr:colOff>0</xdr:colOff>
      <xdr:row>44</xdr:row>
      <xdr:rowOff>58928</xdr:rowOff>
    </xdr:to>
    <xdr:cxnSp macro="">
      <xdr:nvCxnSpPr>
        <xdr:cNvPr id="386" name="直線コネクタ 385"/>
        <xdr:cNvCxnSpPr/>
      </xdr:nvCxnSpPr>
      <xdr:spPr>
        <a:xfrm flipV="1">
          <a:off x="13512800" y="75110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18034</xdr:rowOff>
    </xdr:from>
    <xdr:to>
      <xdr:col>24</xdr:col>
      <xdr:colOff>609600</xdr:colOff>
      <xdr:row>42</xdr:row>
      <xdr:rowOff>119634</xdr:rowOff>
    </xdr:to>
    <xdr:sp macro="" textlink="">
      <xdr:nvSpPr>
        <xdr:cNvPr id="396" name="円/楕円 395"/>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161561</xdr:rowOff>
    </xdr:from>
    <xdr:ext cx="762000" cy="259045"/>
    <xdr:sp macro="" textlink="">
      <xdr:nvSpPr>
        <xdr:cNvPr id="397"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114554</xdr:rowOff>
    </xdr:from>
    <xdr:to>
      <xdr:col>23</xdr:col>
      <xdr:colOff>457200</xdr:colOff>
      <xdr:row>43</xdr:row>
      <xdr:rowOff>44704</xdr:rowOff>
    </xdr:to>
    <xdr:sp macro="" textlink="">
      <xdr:nvSpPr>
        <xdr:cNvPr id="398" name="円/楕円 397"/>
        <xdr:cNvSpPr/>
      </xdr:nvSpPr>
      <xdr:spPr>
        <a:xfrm>
          <a:off x="16129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29481</xdr:rowOff>
    </xdr:from>
    <xdr:ext cx="736600" cy="259045"/>
    <xdr:sp macro="" textlink="">
      <xdr:nvSpPr>
        <xdr:cNvPr id="399" name="テキスト ボックス 398"/>
        <xdr:cNvSpPr txBox="1"/>
      </xdr:nvSpPr>
      <xdr:spPr>
        <a:xfrm>
          <a:off x="15798800" y="740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0" name="円/楕円 399"/>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1" name="テキスト ボックス 400"/>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87884</xdr:rowOff>
    </xdr:from>
    <xdr:to>
      <xdr:col>21</xdr:col>
      <xdr:colOff>50800</xdr:colOff>
      <xdr:row>44</xdr:row>
      <xdr:rowOff>18034</xdr:rowOff>
    </xdr:to>
    <xdr:sp macro="" textlink="">
      <xdr:nvSpPr>
        <xdr:cNvPr id="402" name="円/楕円 401"/>
        <xdr:cNvSpPr/>
      </xdr:nvSpPr>
      <xdr:spPr>
        <a:xfrm>
          <a:off x="14351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2811</xdr:rowOff>
    </xdr:from>
    <xdr:ext cx="762000" cy="259045"/>
    <xdr:sp macro="" textlink="">
      <xdr:nvSpPr>
        <xdr:cNvPr id="403" name="テキスト ボックス 402"/>
        <xdr:cNvSpPr txBox="1"/>
      </xdr:nvSpPr>
      <xdr:spPr>
        <a:xfrm>
          <a:off x="14020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404" name="円/楕円 403"/>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405" name="テキスト ボックス 404"/>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起債残高の減少や債務負担行為に基づく支出予定額が減少したことにより一旦は</a:t>
          </a:r>
          <a:r>
            <a:rPr kumimoji="1" lang="en-US" altLang="ja-JP" sz="1300">
              <a:latin typeface="ＭＳ Ｐゴシック"/>
            </a:rPr>
            <a:t>0</a:t>
          </a:r>
          <a:r>
            <a:rPr kumimoji="1" lang="ja-JP" altLang="en-US" sz="1300">
              <a:latin typeface="ＭＳ Ｐゴシック"/>
            </a:rPr>
            <a:t>％となったが、大型公共事業に伴う新たな公債費新規発行や基金の取崩しによる影響から、再度、類似団体平均を上回ることとなっている。</a:t>
          </a:r>
        </a:p>
        <a:p>
          <a:r>
            <a:rPr kumimoji="1" lang="ja-JP" altLang="en-US" sz="1300">
              <a:latin typeface="ＭＳ Ｐゴシック"/>
            </a:rPr>
            <a:t>　大型事業終了後は公債費発行の抑制や経常経費の合理化・削減などで安定した財政運営に努める。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95038</xdr:rowOff>
    </xdr:from>
    <xdr:to>
      <xdr:col>24</xdr:col>
      <xdr:colOff>558800</xdr:colOff>
      <xdr:row>15</xdr:row>
      <xdr:rowOff>101882</xdr:rowOff>
    </xdr:to>
    <xdr:cxnSp macro="">
      <xdr:nvCxnSpPr>
        <xdr:cNvPr id="439" name="直線コネクタ 438"/>
        <xdr:cNvCxnSpPr/>
      </xdr:nvCxnSpPr>
      <xdr:spPr>
        <a:xfrm flipV="1">
          <a:off x="16179800" y="2495338"/>
          <a:ext cx="8382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79093</xdr:rowOff>
    </xdr:from>
    <xdr:to>
      <xdr:col>23</xdr:col>
      <xdr:colOff>406400</xdr:colOff>
      <xdr:row>15</xdr:row>
      <xdr:rowOff>101882</xdr:rowOff>
    </xdr:to>
    <xdr:cxnSp macro="">
      <xdr:nvCxnSpPr>
        <xdr:cNvPr id="442" name="直線コネクタ 441"/>
        <xdr:cNvCxnSpPr/>
      </xdr:nvCxnSpPr>
      <xdr:spPr>
        <a:xfrm>
          <a:off x="15290800" y="2650843"/>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44238</xdr:rowOff>
    </xdr:from>
    <xdr:to>
      <xdr:col>24</xdr:col>
      <xdr:colOff>609600</xdr:colOff>
      <xdr:row>14</xdr:row>
      <xdr:rowOff>145838</xdr:rowOff>
    </xdr:to>
    <xdr:sp macro="" textlink="">
      <xdr:nvSpPr>
        <xdr:cNvPr id="456" name="円/楕円 455"/>
        <xdr:cNvSpPr/>
      </xdr:nvSpPr>
      <xdr:spPr>
        <a:xfrm>
          <a:off x="169672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16315</xdr:rowOff>
    </xdr:from>
    <xdr:ext cx="762000" cy="259045"/>
    <xdr:sp macro="" textlink="">
      <xdr:nvSpPr>
        <xdr:cNvPr id="457" name="将来負担の状況該当値テキスト"/>
        <xdr:cNvSpPr txBox="1"/>
      </xdr:nvSpPr>
      <xdr:spPr>
        <a:xfrm>
          <a:off x="17106900" y="241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51082</xdr:rowOff>
    </xdr:from>
    <xdr:to>
      <xdr:col>23</xdr:col>
      <xdr:colOff>457200</xdr:colOff>
      <xdr:row>15</xdr:row>
      <xdr:rowOff>152682</xdr:rowOff>
    </xdr:to>
    <xdr:sp macro="" textlink="">
      <xdr:nvSpPr>
        <xdr:cNvPr id="458" name="円/楕円 457"/>
        <xdr:cNvSpPr/>
      </xdr:nvSpPr>
      <xdr:spPr>
        <a:xfrm>
          <a:off x="16129000" y="2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137459</xdr:rowOff>
    </xdr:from>
    <xdr:ext cx="736600" cy="259045"/>
    <xdr:sp macro="" textlink="">
      <xdr:nvSpPr>
        <xdr:cNvPr id="459" name="テキスト ボックス 458"/>
        <xdr:cNvSpPr txBox="1"/>
      </xdr:nvSpPr>
      <xdr:spPr>
        <a:xfrm>
          <a:off x="15798800" y="27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28293</xdr:rowOff>
    </xdr:from>
    <xdr:to>
      <xdr:col>22</xdr:col>
      <xdr:colOff>254000</xdr:colOff>
      <xdr:row>15</xdr:row>
      <xdr:rowOff>129893</xdr:rowOff>
    </xdr:to>
    <xdr:sp macro="" textlink="">
      <xdr:nvSpPr>
        <xdr:cNvPr id="460" name="円/楕円 459"/>
        <xdr:cNvSpPr/>
      </xdr:nvSpPr>
      <xdr:spPr>
        <a:xfrm>
          <a:off x="15240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114670</xdr:rowOff>
    </xdr:from>
    <xdr:ext cx="762000" cy="259045"/>
    <xdr:sp macro="" textlink="">
      <xdr:nvSpPr>
        <xdr:cNvPr id="461" name="テキスト ボックス 460"/>
        <xdr:cNvSpPr txBox="1"/>
      </xdr:nvSpPr>
      <xdr:spPr>
        <a:xfrm>
          <a:off x="14909800" y="26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163689</xdr:rowOff>
    </xdr:from>
    <xdr:to>
      <xdr:col>19</xdr:col>
      <xdr:colOff>533400</xdr:colOff>
      <xdr:row>16</xdr:row>
      <xdr:rowOff>93839</xdr:rowOff>
    </xdr:to>
    <xdr:sp macro="" textlink="">
      <xdr:nvSpPr>
        <xdr:cNvPr id="462" name="円/楕円 461"/>
        <xdr:cNvSpPr/>
      </xdr:nvSpPr>
      <xdr:spPr>
        <a:xfrm>
          <a:off x="134620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78616</xdr:rowOff>
    </xdr:from>
    <xdr:ext cx="762000" cy="259045"/>
    <xdr:sp macro="" textlink="">
      <xdr:nvSpPr>
        <xdr:cNvPr id="463" name="テキスト ボックス 462"/>
        <xdr:cNvSpPr txBox="1"/>
      </xdr:nvSpPr>
      <xdr:spPr>
        <a:xfrm>
          <a:off x="13131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本町の職員構成の特徴として年齢階層が高い職員が多い傾向にあったが近年の高齢層職員の退職及び補充採用により平均年齢が若年化していることが類似団体平均を下回る要因になったものと考える。</a:t>
          </a:r>
        </a:p>
        <a:p>
          <a:r>
            <a:rPr kumimoji="1" lang="ja-JP" altLang="en-US" sz="1300">
              <a:latin typeface="ＭＳ Ｐゴシック"/>
            </a:rPr>
            <a:t>　今後も定数適正化計画に基づき、職員定数管理の徹底に努める。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37846</xdr:rowOff>
    </xdr:to>
    <xdr:cxnSp macro="">
      <xdr:nvCxnSpPr>
        <xdr:cNvPr id="64" name="直線コネクタ 63"/>
        <xdr:cNvCxnSpPr/>
      </xdr:nvCxnSpPr>
      <xdr:spPr>
        <a:xfrm flipV="1">
          <a:off x="3987800" y="59791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46990</xdr:rowOff>
    </xdr:to>
    <xdr:cxnSp macro="">
      <xdr:nvCxnSpPr>
        <xdr:cNvPr id="67" name="直線コネクタ 66"/>
        <xdr:cNvCxnSpPr/>
      </xdr:nvCxnSpPr>
      <xdr:spPr>
        <a:xfrm flipV="1">
          <a:off x="3098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83566</xdr:rowOff>
    </xdr:to>
    <xdr:cxnSp macro="">
      <xdr:nvCxnSpPr>
        <xdr:cNvPr id="70" name="直線コネクタ 69"/>
        <xdr:cNvCxnSpPr/>
      </xdr:nvCxnSpPr>
      <xdr:spPr>
        <a:xfrm flipV="1">
          <a:off x="2209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83566</xdr:rowOff>
    </xdr:from>
    <xdr:to>
      <xdr:col>3</xdr:col>
      <xdr:colOff>142875</xdr:colOff>
      <xdr:row>35</xdr:row>
      <xdr:rowOff>143002</xdr:rowOff>
    </xdr:to>
    <xdr:cxnSp macro="">
      <xdr:nvCxnSpPr>
        <xdr:cNvPr id="73" name="直線コネクタ 72"/>
        <xdr:cNvCxnSpPr/>
      </xdr:nvCxnSpPr>
      <xdr:spPr>
        <a:xfrm flipV="1">
          <a:off x="1320800" y="6084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3" name="円/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7637</xdr:rowOff>
    </xdr:from>
    <xdr:ext cx="762000" cy="259045"/>
    <xdr:sp macro="" textlink="">
      <xdr:nvSpPr>
        <xdr:cNvPr id="84" name="人件費該当値テキスト"/>
        <xdr:cNvSpPr txBox="1"/>
      </xdr:nvSpPr>
      <xdr:spPr>
        <a:xfrm>
          <a:off x="4914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86" name="テキスト ボックス 85"/>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32766</xdr:rowOff>
    </xdr:from>
    <xdr:to>
      <xdr:col>3</xdr:col>
      <xdr:colOff>193675</xdr:colOff>
      <xdr:row>35</xdr:row>
      <xdr:rowOff>134366</xdr:rowOff>
    </xdr:to>
    <xdr:sp macro="" textlink="">
      <xdr:nvSpPr>
        <xdr:cNvPr id="89" name="円/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92202</xdr:rowOff>
    </xdr:from>
    <xdr:to>
      <xdr:col>1</xdr:col>
      <xdr:colOff>676275</xdr:colOff>
      <xdr:row>36</xdr:row>
      <xdr:rowOff>22352</xdr:rowOff>
    </xdr:to>
    <xdr:sp macro="" textlink="">
      <xdr:nvSpPr>
        <xdr:cNvPr id="91" name="円/楕円 90"/>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32529</xdr:rowOff>
    </xdr:from>
    <xdr:ext cx="762000" cy="259045"/>
    <xdr:sp macro="" textlink="">
      <xdr:nvSpPr>
        <xdr:cNvPr id="92" name="テキスト ボックス 91"/>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類似団体平均と比べ、物件費に係る比率は</a:t>
          </a:r>
          <a:r>
            <a:rPr kumimoji="1" lang="en-US" altLang="ja-JP" sz="1300">
              <a:latin typeface="ＭＳ Ｐゴシック"/>
            </a:rPr>
            <a:t>3.8</a:t>
          </a:r>
          <a:r>
            <a:rPr kumimoji="1" lang="ja-JP" altLang="en-US" sz="1300">
              <a:latin typeface="ＭＳ Ｐゴシック"/>
            </a:rPr>
            <a:t>％下回っているが、物件費に要する経費は増加傾向にある。事務経費の見直し等により経費削減に努めていたが、今後も住民サービスを低下させないように配慮しつつ、経費削減の徹底を図る。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100330</xdr:rowOff>
    </xdr:to>
    <xdr:cxnSp macro="">
      <xdr:nvCxnSpPr>
        <xdr:cNvPr id="125" name="直線コネクタ 124"/>
        <xdr:cNvCxnSpPr/>
      </xdr:nvCxnSpPr>
      <xdr:spPr>
        <a:xfrm flipV="1">
          <a:off x="15671800" y="2611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15</xdr:row>
      <xdr:rowOff>100330</xdr:rowOff>
    </xdr:to>
    <xdr:cxnSp macro="">
      <xdr:nvCxnSpPr>
        <xdr:cNvPr id="128" name="直線コネクタ 127"/>
        <xdr:cNvCxnSpPr/>
      </xdr:nvCxnSpPr>
      <xdr:spPr>
        <a:xfrm>
          <a:off x="14782800" y="2443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43180</xdr:rowOff>
    </xdr:to>
    <xdr:cxnSp macro="">
      <xdr:nvCxnSpPr>
        <xdr:cNvPr id="131" name="直線コネクタ 130"/>
        <xdr:cNvCxnSpPr/>
      </xdr:nvCxnSpPr>
      <xdr:spPr>
        <a:xfrm>
          <a:off x="13893800" y="241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14</xdr:row>
      <xdr:rowOff>12700</xdr:rowOff>
    </xdr:to>
    <xdr:cxnSp macro="">
      <xdr:nvCxnSpPr>
        <xdr:cNvPr id="134" name="直線コネクタ 133"/>
        <xdr:cNvCxnSpPr/>
      </xdr:nvCxnSpPr>
      <xdr:spPr>
        <a:xfrm>
          <a:off x="13004800" y="235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4" name="円/楕円 143"/>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5"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8" name="円/楕円 147"/>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49" name="テキスト ボックス 148"/>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0" name="円/楕円 149"/>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1" name="テキスト ボックス 150"/>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ひとり親世帯や高齢世帯の増加の影響により医療費や生活扶助費の増加傾向にある。</a:t>
          </a:r>
        </a:p>
        <a:p>
          <a:r>
            <a:rPr kumimoji="1" lang="ja-JP" altLang="en-US" sz="1300">
              <a:latin typeface="ＭＳ Ｐゴシック"/>
            </a:rPr>
            <a:t>　住民の健康や雇用の確保などの対策が前にもまして重要な施策となっている。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55</xdr:row>
      <xdr:rowOff>37193</xdr:rowOff>
    </xdr:to>
    <xdr:cxnSp macro="">
      <xdr:nvCxnSpPr>
        <xdr:cNvPr id="187" name="直線コネクタ 186"/>
        <xdr:cNvCxnSpPr/>
      </xdr:nvCxnSpPr>
      <xdr:spPr>
        <a:xfrm>
          <a:off x="3987800" y="93036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0" name="直線コネクタ 189"/>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6" name="直線コネクタ 195"/>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7"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8" name="円/楕円 207"/>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9" name="テキスト ボックス 208"/>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4" name="円/楕円 213"/>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5" name="テキスト ボックス 214"/>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その他に対する経常経費比率については、他会計に対する繰出金が主なものだが、平成</a:t>
          </a:r>
          <a:r>
            <a:rPr kumimoji="1" lang="en-US" altLang="ja-JP" sz="1200">
              <a:latin typeface="ＭＳ Ｐゴシック"/>
            </a:rPr>
            <a:t>27</a:t>
          </a:r>
          <a:r>
            <a:rPr kumimoji="1" lang="ja-JP" altLang="en-US" sz="1200">
              <a:latin typeface="ＭＳ Ｐゴシック"/>
            </a:rPr>
            <a:t>年度から町民保養センター事業を特別会計化したことによる増加のほか、国民健康保険特別会計や介護保険特別会計に対する繰出金が増加傾向にある。保険税等の見直しや保険給付抑制に係る対策が必要である。また、水道事業や下水道事業については施設の長寿命化対策、老朽管路網の更新などが予定されているため、料金収入の見直しなどの検討が必要と考え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154432</xdr:rowOff>
    </xdr:from>
    <xdr:to>
      <xdr:col>24</xdr:col>
      <xdr:colOff>31750</xdr:colOff>
      <xdr:row>57</xdr:row>
      <xdr:rowOff>143002</xdr:rowOff>
    </xdr:to>
    <xdr:cxnSp macro="">
      <xdr:nvCxnSpPr>
        <xdr:cNvPr id="245" name="直線コネクタ 244"/>
        <xdr:cNvCxnSpPr/>
      </xdr:nvCxnSpPr>
      <xdr:spPr>
        <a:xfrm>
          <a:off x="15671800" y="97556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56</xdr:row>
      <xdr:rowOff>154432</xdr:rowOff>
    </xdr:to>
    <xdr:cxnSp macro="">
      <xdr:nvCxnSpPr>
        <xdr:cNvPr id="248" name="直線コネクタ 247"/>
        <xdr:cNvCxnSpPr/>
      </xdr:nvCxnSpPr>
      <xdr:spPr>
        <a:xfrm>
          <a:off x="14782800" y="975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56</xdr:row>
      <xdr:rowOff>154432</xdr:rowOff>
    </xdr:to>
    <xdr:cxnSp macro="">
      <xdr:nvCxnSpPr>
        <xdr:cNvPr id="251" name="直線コネクタ 250"/>
        <xdr:cNvCxnSpPr/>
      </xdr:nvCxnSpPr>
      <xdr:spPr>
        <a:xfrm>
          <a:off x="13893800" y="9746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56</xdr:row>
      <xdr:rowOff>145288</xdr:rowOff>
    </xdr:to>
    <xdr:cxnSp macro="">
      <xdr:nvCxnSpPr>
        <xdr:cNvPr id="254" name="直線コネクタ 253"/>
        <xdr:cNvCxnSpPr/>
      </xdr:nvCxnSpPr>
      <xdr:spPr>
        <a:xfrm>
          <a:off x="13004800" y="955903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92202</xdr:rowOff>
    </xdr:from>
    <xdr:to>
      <xdr:col>24</xdr:col>
      <xdr:colOff>82550</xdr:colOff>
      <xdr:row>58</xdr:row>
      <xdr:rowOff>22352</xdr:rowOff>
    </xdr:to>
    <xdr:sp macro="" textlink="">
      <xdr:nvSpPr>
        <xdr:cNvPr id="264" name="円/楕円 263"/>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64279</xdr:rowOff>
    </xdr:from>
    <xdr:ext cx="762000" cy="259045"/>
    <xdr:sp macro="" textlink="">
      <xdr:nvSpPr>
        <xdr:cNvPr id="265"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103632</xdr:rowOff>
    </xdr:from>
    <xdr:to>
      <xdr:col>22</xdr:col>
      <xdr:colOff>615950</xdr:colOff>
      <xdr:row>57</xdr:row>
      <xdr:rowOff>33782</xdr:rowOff>
    </xdr:to>
    <xdr:sp macro="" textlink="">
      <xdr:nvSpPr>
        <xdr:cNvPr id="266" name="円/楕円 265"/>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18559</xdr:rowOff>
    </xdr:from>
    <xdr:ext cx="736600" cy="259045"/>
    <xdr:sp macro="" textlink="">
      <xdr:nvSpPr>
        <xdr:cNvPr id="267" name="テキスト ボックス 266"/>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68" name="円/楕円 267"/>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18559</xdr:rowOff>
    </xdr:from>
    <xdr:ext cx="762000" cy="259045"/>
    <xdr:sp macro="" textlink="">
      <xdr:nvSpPr>
        <xdr:cNvPr id="269" name="テキスト ボックス 268"/>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70" name="円/楕円 269"/>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71" name="テキスト ボックス 270"/>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78486</xdr:rowOff>
    </xdr:from>
    <xdr:to>
      <xdr:col>19</xdr:col>
      <xdr:colOff>6350</xdr:colOff>
      <xdr:row>56</xdr:row>
      <xdr:rowOff>8636</xdr:rowOff>
    </xdr:to>
    <xdr:sp macro="" textlink="">
      <xdr:nvSpPr>
        <xdr:cNvPr id="272" name="円/楕円 271"/>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18813</xdr:rowOff>
    </xdr:from>
    <xdr:ext cx="762000" cy="259045"/>
    <xdr:sp macro="" textlink="">
      <xdr:nvSpPr>
        <xdr:cNvPr id="273" name="テキスト ボックス 272"/>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類似団体平均を大きく上回っている要因として、町立病院の赤字補てんや一部事務組合に対する負担金などがある。</a:t>
          </a:r>
        </a:p>
        <a:p>
          <a:r>
            <a:rPr kumimoji="1" lang="ja-JP" altLang="en-US" sz="1300">
              <a:latin typeface="ＭＳ Ｐゴシック"/>
            </a:rPr>
            <a:t>　特に町立病院への赤字補てんは町財政全体の圧迫要因になっていることから、その経営方針を含めた抜本的な対応が喫緊の課題となっている。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38</xdr:row>
      <xdr:rowOff>136144</xdr:rowOff>
    </xdr:to>
    <xdr:cxnSp macro="">
      <xdr:nvCxnSpPr>
        <xdr:cNvPr id="303" name="直線コネクタ 302"/>
        <xdr:cNvCxnSpPr/>
      </xdr:nvCxnSpPr>
      <xdr:spPr>
        <a:xfrm flipV="1">
          <a:off x="15671800" y="64957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117856</xdr:rowOff>
    </xdr:from>
    <xdr:to>
      <xdr:col>22</xdr:col>
      <xdr:colOff>565150</xdr:colOff>
      <xdr:row>38</xdr:row>
      <xdr:rowOff>136144</xdr:rowOff>
    </xdr:to>
    <xdr:cxnSp macro="">
      <xdr:nvCxnSpPr>
        <xdr:cNvPr id="306" name="直線コネクタ 305"/>
        <xdr:cNvCxnSpPr/>
      </xdr:nvCxnSpPr>
      <xdr:spPr>
        <a:xfrm>
          <a:off x="14782800" y="6632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108712</xdr:rowOff>
    </xdr:from>
    <xdr:to>
      <xdr:col>21</xdr:col>
      <xdr:colOff>361950</xdr:colOff>
      <xdr:row>38</xdr:row>
      <xdr:rowOff>117856</xdr:rowOff>
    </xdr:to>
    <xdr:cxnSp macro="">
      <xdr:nvCxnSpPr>
        <xdr:cNvPr id="309" name="直線コネクタ 308"/>
        <xdr:cNvCxnSpPr/>
      </xdr:nvCxnSpPr>
      <xdr:spPr>
        <a:xfrm>
          <a:off x="13893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108712</xdr:rowOff>
    </xdr:to>
    <xdr:cxnSp macro="">
      <xdr:nvCxnSpPr>
        <xdr:cNvPr id="312" name="直線コネクタ 311"/>
        <xdr:cNvCxnSpPr/>
      </xdr:nvCxnSpPr>
      <xdr:spPr>
        <a:xfrm>
          <a:off x="13004800" y="65552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22" name="円/楕円 32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2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85344</xdr:rowOff>
    </xdr:from>
    <xdr:to>
      <xdr:col>22</xdr:col>
      <xdr:colOff>615950</xdr:colOff>
      <xdr:row>39</xdr:row>
      <xdr:rowOff>15494</xdr:rowOff>
    </xdr:to>
    <xdr:sp macro="" textlink="">
      <xdr:nvSpPr>
        <xdr:cNvPr id="324" name="円/楕円 323"/>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271</xdr:rowOff>
    </xdr:from>
    <xdr:ext cx="736600" cy="259045"/>
    <xdr:sp macro="" textlink="">
      <xdr:nvSpPr>
        <xdr:cNvPr id="325" name="テキスト ボックス 324"/>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67056</xdr:rowOff>
    </xdr:from>
    <xdr:to>
      <xdr:col>21</xdr:col>
      <xdr:colOff>412750</xdr:colOff>
      <xdr:row>38</xdr:row>
      <xdr:rowOff>168656</xdr:rowOff>
    </xdr:to>
    <xdr:sp macro="" textlink="">
      <xdr:nvSpPr>
        <xdr:cNvPr id="326" name="円/楕円 325"/>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153433</xdr:rowOff>
    </xdr:from>
    <xdr:ext cx="762000" cy="259045"/>
    <xdr:sp macro="" textlink="">
      <xdr:nvSpPr>
        <xdr:cNvPr id="327" name="テキスト ボックス 326"/>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57912</xdr:rowOff>
    </xdr:from>
    <xdr:to>
      <xdr:col>20</xdr:col>
      <xdr:colOff>209550</xdr:colOff>
      <xdr:row>38</xdr:row>
      <xdr:rowOff>159512</xdr:rowOff>
    </xdr:to>
    <xdr:sp macro="" textlink="">
      <xdr:nvSpPr>
        <xdr:cNvPr id="328" name="円/楕円 327"/>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144289</xdr:rowOff>
    </xdr:from>
    <xdr:ext cx="762000" cy="259045"/>
    <xdr:sp macro="" textlink="">
      <xdr:nvSpPr>
        <xdr:cNvPr id="329" name="テキスト ボックス 328"/>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0" name="円/楕円 329"/>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1" name="テキスト ボックス 330"/>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過去の投資的事業に係る起債償還額が平成</a:t>
          </a:r>
          <a:r>
            <a:rPr kumimoji="1" lang="en-US" altLang="ja-JP" sz="1300">
              <a:latin typeface="ＭＳ Ｐゴシック"/>
            </a:rPr>
            <a:t>21</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年度にピークを迎え、平成</a:t>
          </a:r>
          <a:r>
            <a:rPr kumimoji="1" lang="en-US" altLang="ja-JP" sz="1300">
              <a:latin typeface="ＭＳ Ｐゴシック"/>
            </a:rPr>
            <a:t>24</a:t>
          </a:r>
          <a:r>
            <a:rPr kumimoji="1" lang="ja-JP" altLang="en-US" sz="1300">
              <a:latin typeface="ＭＳ Ｐゴシック"/>
            </a:rPr>
            <a:t>年度から減少傾向にあるが、平成</a:t>
          </a:r>
          <a:r>
            <a:rPr kumimoji="1" lang="en-US" altLang="ja-JP" sz="1300">
              <a:latin typeface="ＭＳ Ｐゴシック"/>
            </a:rPr>
            <a:t>24</a:t>
          </a:r>
          <a:r>
            <a:rPr kumimoji="1" lang="ja-JP" altLang="en-US" sz="1300">
              <a:latin typeface="ＭＳ Ｐゴシック"/>
            </a:rPr>
            <a:t>年度から実施した天塩小学校改築事業に係る起債新規発行の償還が今後の償還に影響を及ぼすことから減少幅は若干ゆるやかになる。</a:t>
          </a:r>
        </a:p>
        <a:p>
          <a:r>
            <a:rPr kumimoji="1" lang="ja-JP" altLang="en-US" sz="1300">
              <a:latin typeface="ＭＳ Ｐゴシック"/>
            </a:rPr>
            <a:t>　今後も適正な発行・償還に努め償還額の減少・平準化を図る。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77</xdr:row>
      <xdr:rowOff>81280</xdr:rowOff>
    </xdr:to>
    <xdr:cxnSp macro="">
      <xdr:nvCxnSpPr>
        <xdr:cNvPr id="363" name="直線コネクタ 362"/>
        <xdr:cNvCxnSpPr/>
      </xdr:nvCxnSpPr>
      <xdr:spPr>
        <a:xfrm flipV="1">
          <a:off x="3987800" y="131914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81280</xdr:rowOff>
    </xdr:from>
    <xdr:to>
      <xdr:col>5</xdr:col>
      <xdr:colOff>549275</xdr:colOff>
      <xdr:row>77</xdr:row>
      <xdr:rowOff>111761</xdr:rowOff>
    </xdr:to>
    <xdr:cxnSp macro="">
      <xdr:nvCxnSpPr>
        <xdr:cNvPr id="366" name="直線コネクタ 365"/>
        <xdr:cNvCxnSpPr/>
      </xdr:nvCxnSpPr>
      <xdr:spPr>
        <a:xfrm flipV="1">
          <a:off x="3098800" y="132829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127000</xdr:rowOff>
    </xdr:to>
    <xdr:cxnSp macro="">
      <xdr:nvCxnSpPr>
        <xdr:cNvPr id="369" name="直線コネクタ 368"/>
        <xdr:cNvCxnSpPr/>
      </xdr:nvCxnSpPr>
      <xdr:spPr>
        <a:xfrm flipV="1">
          <a:off x="2209800" y="133134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127000</xdr:rowOff>
    </xdr:from>
    <xdr:to>
      <xdr:col>3</xdr:col>
      <xdr:colOff>142875</xdr:colOff>
      <xdr:row>78</xdr:row>
      <xdr:rowOff>123189</xdr:rowOff>
    </xdr:to>
    <xdr:cxnSp macro="">
      <xdr:nvCxnSpPr>
        <xdr:cNvPr id="372" name="直線コネクタ 371"/>
        <xdr:cNvCxnSpPr/>
      </xdr:nvCxnSpPr>
      <xdr:spPr>
        <a:xfrm flipV="1">
          <a:off x="1320800" y="133286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110489</xdr:rowOff>
    </xdr:from>
    <xdr:to>
      <xdr:col>7</xdr:col>
      <xdr:colOff>66675</xdr:colOff>
      <xdr:row>77</xdr:row>
      <xdr:rowOff>40639</xdr:rowOff>
    </xdr:to>
    <xdr:sp macro="" textlink="">
      <xdr:nvSpPr>
        <xdr:cNvPr id="382" name="円/楕円 381"/>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82566</xdr:rowOff>
    </xdr:from>
    <xdr:ext cx="762000" cy="259045"/>
    <xdr:sp macro="" textlink="">
      <xdr:nvSpPr>
        <xdr:cNvPr id="383"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30480</xdr:rowOff>
    </xdr:from>
    <xdr:to>
      <xdr:col>5</xdr:col>
      <xdr:colOff>600075</xdr:colOff>
      <xdr:row>77</xdr:row>
      <xdr:rowOff>132080</xdr:rowOff>
    </xdr:to>
    <xdr:sp macro="" textlink="">
      <xdr:nvSpPr>
        <xdr:cNvPr id="384" name="円/楕円 383"/>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116857</xdr:rowOff>
    </xdr:from>
    <xdr:ext cx="736600" cy="259045"/>
    <xdr:sp macro="" textlink="">
      <xdr:nvSpPr>
        <xdr:cNvPr id="385" name="テキスト ボックス 384"/>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76200</xdr:rowOff>
    </xdr:from>
    <xdr:to>
      <xdr:col>3</xdr:col>
      <xdr:colOff>193675</xdr:colOff>
      <xdr:row>78</xdr:row>
      <xdr:rowOff>6350</xdr:rowOff>
    </xdr:to>
    <xdr:sp macro="" textlink="">
      <xdr:nvSpPr>
        <xdr:cNvPr id="388" name="円/楕円 387"/>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162577</xdr:rowOff>
    </xdr:from>
    <xdr:ext cx="762000" cy="259045"/>
    <xdr:sp macro="" textlink="">
      <xdr:nvSpPr>
        <xdr:cNvPr id="389" name="テキスト ボックス 388"/>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72389</xdr:rowOff>
    </xdr:from>
    <xdr:to>
      <xdr:col>1</xdr:col>
      <xdr:colOff>676275</xdr:colOff>
      <xdr:row>79</xdr:row>
      <xdr:rowOff>2539</xdr:rowOff>
    </xdr:to>
    <xdr:sp macro="" textlink="">
      <xdr:nvSpPr>
        <xdr:cNvPr id="390" name="円/楕円 389"/>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158766</xdr:rowOff>
    </xdr:from>
    <xdr:ext cx="762000" cy="259045"/>
    <xdr:sp macro="" textlink="">
      <xdr:nvSpPr>
        <xdr:cNvPr id="391" name="テキスト ボックス 390"/>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施設等の老朽化に伴う維持補修費の増加などにより近年は類似団体平均とほぼ同程度の指数となっている。</a:t>
          </a:r>
        </a:p>
        <a:p>
          <a:r>
            <a:rPr kumimoji="1" lang="ja-JP" altLang="en-US" sz="1300">
              <a:latin typeface="ＭＳ Ｐゴシック"/>
            </a:rPr>
            <a:t>　今後、施設の長寿命化対策を主とした施策を検討しながら経費の平準化を図る必要がある。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78</xdr:row>
      <xdr:rowOff>1270</xdr:rowOff>
    </xdr:to>
    <xdr:cxnSp macro="">
      <xdr:nvCxnSpPr>
        <xdr:cNvPr id="424" name="直線コネクタ 423"/>
        <xdr:cNvCxnSpPr/>
      </xdr:nvCxnSpPr>
      <xdr:spPr>
        <a:xfrm flipV="1">
          <a:off x="15671800" y="13336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39370</xdr:rowOff>
    </xdr:from>
    <xdr:to>
      <xdr:col>22</xdr:col>
      <xdr:colOff>565150</xdr:colOff>
      <xdr:row>78</xdr:row>
      <xdr:rowOff>1270</xdr:rowOff>
    </xdr:to>
    <xdr:cxnSp macro="">
      <xdr:nvCxnSpPr>
        <xdr:cNvPr id="427" name="直線コネクタ 426"/>
        <xdr:cNvCxnSpPr/>
      </xdr:nvCxnSpPr>
      <xdr:spPr>
        <a:xfrm>
          <a:off x="14782800" y="13241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39370</xdr:rowOff>
    </xdr:from>
    <xdr:to>
      <xdr:col>21</xdr:col>
      <xdr:colOff>361950</xdr:colOff>
      <xdr:row>77</xdr:row>
      <xdr:rowOff>39370</xdr:rowOff>
    </xdr:to>
    <xdr:cxnSp macro="">
      <xdr:nvCxnSpPr>
        <xdr:cNvPr id="430" name="直線コネクタ 429"/>
        <xdr:cNvCxnSpPr/>
      </xdr:nvCxnSpPr>
      <xdr:spPr>
        <a:xfrm>
          <a:off x="13893800" y="1324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77</xdr:row>
      <xdr:rowOff>39370</xdr:rowOff>
    </xdr:to>
    <xdr:cxnSp macro="">
      <xdr:nvCxnSpPr>
        <xdr:cNvPr id="433" name="直線コネクタ 432"/>
        <xdr:cNvCxnSpPr/>
      </xdr:nvCxnSpPr>
      <xdr:spPr>
        <a:xfrm>
          <a:off x="13004800" y="130467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43" name="円/楕円 442"/>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100347</xdr:rowOff>
    </xdr:from>
    <xdr:ext cx="762000" cy="259045"/>
    <xdr:sp macro="" textlink="">
      <xdr:nvSpPr>
        <xdr:cNvPr id="444"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45" name="円/楕円 444"/>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46" name="テキスト ボックス 445"/>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47" name="円/楕円 446"/>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48" name="テキスト ボックス 44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160020</xdr:rowOff>
    </xdr:from>
    <xdr:to>
      <xdr:col>20</xdr:col>
      <xdr:colOff>209550</xdr:colOff>
      <xdr:row>77</xdr:row>
      <xdr:rowOff>90170</xdr:rowOff>
    </xdr:to>
    <xdr:sp macro="" textlink="">
      <xdr:nvSpPr>
        <xdr:cNvPr id="449" name="円/楕円 448"/>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50" name="テキスト ボックス 449"/>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1" name="円/楕円 450"/>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77487</xdr:rowOff>
    </xdr:from>
    <xdr:ext cx="762000" cy="259045"/>
    <xdr:sp macro="" textlink="">
      <xdr:nvSpPr>
        <xdr:cNvPr id="452" name="テキスト ボックス 451"/>
        <xdr:cNvSpPr txBox="1"/>
      </xdr:nvSpPr>
      <xdr:spPr>
        <a:xfrm>
          <a:off x="12623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北海道天塩町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116225</xdr:rowOff>
    </xdr:from>
    <xdr:to>
      <xdr:col>4</xdr:col>
      <xdr:colOff>1117600</xdr:colOff>
      <xdr:row>17</xdr:row>
      <xdr:rowOff>127177</xdr:rowOff>
    </xdr:to>
    <xdr:cxnSp macro="">
      <xdr:nvCxnSpPr>
        <xdr:cNvPr id="49" name="直線コネクタ 48"/>
        <xdr:cNvCxnSpPr/>
      </xdr:nvCxnSpPr>
      <xdr:spPr bwMode="auto">
        <a:xfrm flipV="1">
          <a:off x="5003800" y="3078500"/>
          <a:ext cx="647700" cy="1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101002</xdr:rowOff>
    </xdr:from>
    <xdr:ext cx="762000" cy="259045"/>
    <xdr:sp macro="" textlink="">
      <xdr:nvSpPr>
        <xdr:cNvPr id="50" name="人口1人当たり決算額の推移平均値テキスト130"/>
        <xdr:cNvSpPr txBox="1"/>
      </xdr:nvSpPr>
      <xdr:spPr>
        <a:xfrm>
          <a:off x="5740400" y="306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127177</xdr:rowOff>
    </xdr:from>
    <xdr:to>
      <xdr:col>4</xdr:col>
      <xdr:colOff>469900</xdr:colOff>
      <xdr:row>17</xdr:row>
      <xdr:rowOff>151554</xdr:rowOff>
    </xdr:to>
    <xdr:cxnSp macro="">
      <xdr:nvCxnSpPr>
        <xdr:cNvPr id="52" name="直線コネクタ 51"/>
        <xdr:cNvCxnSpPr/>
      </xdr:nvCxnSpPr>
      <xdr:spPr bwMode="auto">
        <a:xfrm flipV="1">
          <a:off x="4305300" y="3089452"/>
          <a:ext cx="698500" cy="2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137742</xdr:rowOff>
    </xdr:from>
    <xdr:to>
      <xdr:col>3</xdr:col>
      <xdr:colOff>904875</xdr:colOff>
      <xdr:row>17</xdr:row>
      <xdr:rowOff>151554</xdr:rowOff>
    </xdr:to>
    <xdr:cxnSp macro="">
      <xdr:nvCxnSpPr>
        <xdr:cNvPr id="55" name="直線コネクタ 54"/>
        <xdr:cNvCxnSpPr/>
      </xdr:nvCxnSpPr>
      <xdr:spPr bwMode="auto">
        <a:xfrm>
          <a:off x="3606800" y="3100017"/>
          <a:ext cx="698500" cy="1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132925</xdr:rowOff>
    </xdr:from>
    <xdr:to>
      <xdr:col>3</xdr:col>
      <xdr:colOff>206375</xdr:colOff>
      <xdr:row>17</xdr:row>
      <xdr:rowOff>137742</xdr:rowOff>
    </xdr:to>
    <xdr:cxnSp macro="">
      <xdr:nvCxnSpPr>
        <xdr:cNvPr id="58" name="直線コネクタ 57"/>
        <xdr:cNvCxnSpPr/>
      </xdr:nvCxnSpPr>
      <xdr:spPr bwMode="auto">
        <a:xfrm>
          <a:off x="2908300" y="3095200"/>
          <a:ext cx="698500" cy="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65425</xdr:rowOff>
    </xdr:from>
    <xdr:to>
      <xdr:col>5</xdr:col>
      <xdr:colOff>34925</xdr:colOff>
      <xdr:row>17</xdr:row>
      <xdr:rowOff>167025</xdr:rowOff>
    </xdr:to>
    <xdr:sp macro="" textlink="">
      <xdr:nvSpPr>
        <xdr:cNvPr id="68" name="円/楕円 67"/>
        <xdr:cNvSpPr/>
      </xdr:nvSpPr>
      <xdr:spPr bwMode="auto">
        <a:xfrm>
          <a:off x="5600700" y="302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81952</xdr:rowOff>
    </xdr:from>
    <xdr:ext cx="762000" cy="259045"/>
    <xdr:sp macro="" textlink="">
      <xdr:nvSpPr>
        <xdr:cNvPr id="69" name="人口1人当たり決算額の推移該当値テキスト130"/>
        <xdr:cNvSpPr txBox="1"/>
      </xdr:nvSpPr>
      <xdr:spPr>
        <a:xfrm>
          <a:off x="5740400" y="28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250,656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76377</xdr:rowOff>
    </xdr:from>
    <xdr:to>
      <xdr:col>4</xdr:col>
      <xdr:colOff>520700</xdr:colOff>
      <xdr:row>18</xdr:row>
      <xdr:rowOff>6527</xdr:rowOff>
    </xdr:to>
    <xdr:sp macro="" textlink="">
      <xdr:nvSpPr>
        <xdr:cNvPr id="70" name="円/楕円 69"/>
        <xdr:cNvSpPr/>
      </xdr:nvSpPr>
      <xdr:spPr bwMode="auto">
        <a:xfrm>
          <a:off x="4953000" y="303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16704</xdr:rowOff>
    </xdr:from>
    <xdr:ext cx="736600" cy="259045"/>
    <xdr:sp macro="" textlink="">
      <xdr:nvSpPr>
        <xdr:cNvPr id="71" name="テキスト ボックス 70"/>
        <xdr:cNvSpPr txBox="1"/>
      </xdr:nvSpPr>
      <xdr:spPr>
        <a:xfrm>
          <a:off x="4622800" y="28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244,907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100754</xdr:rowOff>
    </xdr:from>
    <xdr:to>
      <xdr:col>3</xdr:col>
      <xdr:colOff>955675</xdr:colOff>
      <xdr:row>18</xdr:row>
      <xdr:rowOff>30904</xdr:rowOff>
    </xdr:to>
    <xdr:sp macro="" textlink="">
      <xdr:nvSpPr>
        <xdr:cNvPr id="72" name="円/楕円 71"/>
        <xdr:cNvSpPr/>
      </xdr:nvSpPr>
      <xdr:spPr bwMode="auto">
        <a:xfrm>
          <a:off x="4254500" y="306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41081</xdr:rowOff>
    </xdr:from>
    <xdr:ext cx="762000" cy="259045"/>
    <xdr:sp macro="" textlink="">
      <xdr:nvSpPr>
        <xdr:cNvPr id="73" name="テキスト ボックス 72"/>
        <xdr:cNvSpPr txBox="1"/>
      </xdr:nvSpPr>
      <xdr:spPr>
        <a:xfrm>
          <a:off x="3924300" y="28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232,111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86942</xdr:rowOff>
    </xdr:from>
    <xdr:to>
      <xdr:col>3</xdr:col>
      <xdr:colOff>257175</xdr:colOff>
      <xdr:row>18</xdr:row>
      <xdr:rowOff>17092</xdr:rowOff>
    </xdr:to>
    <xdr:sp macro="" textlink="">
      <xdr:nvSpPr>
        <xdr:cNvPr id="74" name="円/楕円 73"/>
        <xdr:cNvSpPr/>
      </xdr:nvSpPr>
      <xdr:spPr bwMode="auto">
        <a:xfrm>
          <a:off x="3556000" y="304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27269</xdr:rowOff>
    </xdr:from>
    <xdr:ext cx="762000" cy="259045"/>
    <xdr:sp macro="" textlink="">
      <xdr:nvSpPr>
        <xdr:cNvPr id="75" name="テキスト ボックス 74"/>
        <xdr:cNvSpPr txBox="1"/>
      </xdr:nvSpPr>
      <xdr:spPr>
        <a:xfrm>
          <a:off x="3225800" y="281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82125</xdr:rowOff>
    </xdr:from>
    <xdr:to>
      <xdr:col>2</xdr:col>
      <xdr:colOff>692150</xdr:colOff>
      <xdr:row>18</xdr:row>
      <xdr:rowOff>12275</xdr:rowOff>
    </xdr:to>
    <xdr:sp macro="" textlink="">
      <xdr:nvSpPr>
        <xdr:cNvPr id="76" name="円/楕円 75"/>
        <xdr:cNvSpPr/>
      </xdr:nvSpPr>
      <xdr:spPr bwMode="auto">
        <a:xfrm>
          <a:off x="2857500" y="304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22452</xdr:rowOff>
    </xdr:from>
    <xdr:ext cx="762000" cy="259045"/>
    <xdr:sp macro="" textlink="">
      <xdr:nvSpPr>
        <xdr:cNvPr id="77" name="テキスト ボックス 76"/>
        <xdr:cNvSpPr txBox="1"/>
      </xdr:nvSpPr>
      <xdr:spPr>
        <a:xfrm>
          <a:off x="2527300" y="28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264289</xdr:rowOff>
    </xdr:from>
    <xdr:to>
      <xdr:col>4</xdr:col>
      <xdr:colOff>1117600</xdr:colOff>
      <xdr:row>35</xdr:row>
      <xdr:rowOff>77386</xdr:rowOff>
    </xdr:to>
    <xdr:cxnSp macro="">
      <xdr:nvCxnSpPr>
        <xdr:cNvPr id="110" name="直線コネクタ 109"/>
        <xdr:cNvCxnSpPr/>
      </xdr:nvCxnSpPr>
      <xdr:spPr bwMode="auto">
        <a:xfrm>
          <a:off x="5003800" y="6531739"/>
          <a:ext cx="647700" cy="155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110099</xdr:rowOff>
    </xdr:from>
    <xdr:to>
      <xdr:col>4</xdr:col>
      <xdr:colOff>469900</xdr:colOff>
      <xdr:row>34</xdr:row>
      <xdr:rowOff>264289</xdr:rowOff>
    </xdr:to>
    <xdr:cxnSp macro="">
      <xdr:nvCxnSpPr>
        <xdr:cNvPr id="113" name="直線コネクタ 112"/>
        <xdr:cNvCxnSpPr/>
      </xdr:nvCxnSpPr>
      <xdr:spPr bwMode="auto">
        <a:xfrm>
          <a:off x="4305300" y="6377549"/>
          <a:ext cx="698500" cy="15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91186</xdr:rowOff>
    </xdr:from>
    <xdr:to>
      <xdr:col>3</xdr:col>
      <xdr:colOff>904875</xdr:colOff>
      <xdr:row>34</xdr:row>
      <xdr:rowOff>110099</xdr:rowOff>
    </xdr:to>
    <xdr:cxnSp macro="">
      <xdr:nvCxnSpPr>
        <xdr:cNvPr id="116" name="直線コネクタ 115"/>
        <xdr:cNvCxnSpPr/>
      </xdr:nvCxnSpPr>
      <xdr:spPr bwMode="auto">
        <a:xfrm>
          <a:off x="3606800" y="6358636"/>
          <a:ext cx="698500" cy="18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31544</xdr:rowOff>
    </xdr:from>
    <xdr:to>
      <xdr:col>3</xdr:col>
      <xdr:colOff>206375</xdr:colOff>
      <xdr:row>34</xdr:row>
      <xdr:rowOff>91186</xdr:rowOff>
    </xdr:to>
    <xdr:cxnSp macro="">
      <xdr:nvCxnSpPr>
        <xdr:cNvPr id="119" name="直線コネクタ 118"/>
        <xdr:cNvCxnSpPr/>
      </xdr:nvCxnSpPr>
      <xdr:spPr bwMode="auto">
        <a:xfrm>
          <a:off x="2908300" y="6298994"/>
          <a:ext cx="698500" cy="5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26586</xdr:rowOff>
    </xdr:from>
    <xdr:to>
      <xdr:col>5</xdr:col>
      <xdr:colOff>34925</xdr:colOff>
      <xdr:row>35</xdr:row>
      <xdr:rowOff>128186</xdr:rowOff>
    </xdr:to>
    <xdr:sp macro="" textlink="">
      <xdr:nvSpPr>
        <xdr:cNvPr id="129" name="円/楕円 128"/>
        <xdr:cNvSpPr/>
      </xdr:nvSpPr>
      <xdr:spPr bwMode="auto">
        <a:xfrm>
          <a:off x="5600700" y="663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214563</xdr:rowOff>
    </xdr:from>
    <xdr:ext cx="762000" cy="259045"/>
    <xdr:sp macro="" textlink="">
      <xdr:nvSpPr>
        <xdr:cNvPr id="130" name="人口1人当たり決算額の推移該当値テキスト445"/>
        <xdr:cNvSpPr txBox="1"/>
      </xdr:nvSpPr>
      <xdr:spPr>
        <a:xfrm>
          <a:off x="5740400" y="64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213490</xdr:rowOff>
    </xdr:from>
    <xdr:to>
      <xdr:col>4</xdr:col>
      <xdr:colOff>520700</xdr:colOff>
      <xdr:row>34</xdr:row>
      <xdr:rowOff>315089</xdr:rowOff>
    </xdr:to>
    <xdr:sp macro="" textlink="">
      <xdr:nvSpPr>
        <xdr:cNvPr id="131" name="円/楕円 130"/>
        <xdr:cNvSpPr/>
      </xdr:nvSpPr>
      <xdr:spPr bwMode="auto">
        <a:xfrm>
          <a:off x="4953000" y="64809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325267</xdr:rowOff>
    </xdr:from>
    <xdr:ext cx="736600" cy="259045"/>
    <xdr:sp macro="" textlink="">
      <xdr:nvSpPr>
        <xdr:cNvPr id="132" name="テキスト ボックス 131"/>
        <xdr:cNvSpPr txBox="1"/>
      </xdr:nvSpPr>
      <xdr:spPr>
        <a:xfrm>
          <a:off x="4622800" y="624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59299</xdr:rowOff>
    </xdr:from>
    <xdr:to>
      <xdr:col>3</xdr:col>
      <xdr:colOff>955675</xdr:colOff>
      <xdr:row>34</xdr:row>
      <xdr:rowOff>160899</xdr:rowOff>
    </xdr:to>
    <xdr:sp macro="" textlink="">
      <xdr:nvSpPr>
        <xdr:cNvPr id="133" name="円/楕円 132"/>
        <xdr:cNvSpPr/>
      </xdr:nvSpPr>
      <xdr:spPr bwMode="auto">
        <a:xfrm>
          <a:off x="4254500" y="632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171076</xdr:rowOff>
    </xdr:from>
    <xdr:ext cx="762000" cy="259045"/>
    <xdr:sp macro="" textlink="">
      <xdr:nvSpPr>
        <xdr:cNvPr id="134" name="テキスト ボックス 133"/>
        <xdr:cNvSpPr txBox="1"/>
      </xdr:nvSpPr>
      <xdr:spPr>
        <a:xfrm>
          <a:off x="3924300" y="609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40386</xdr:rowOff>
    </xdr:from>
    <xdr:to>
      <xdr:col>3</xdr:col>
      <xdr:colOff>257175</xdr:colOff>
      <xdr:row>34</xdr:row>
      <xdr:rowOff>141986</xdr:rowOff>
    </xdr:to>
    <xdr:sp macro="" textlink="">
      <xdr:nvSpPr>
        <xdr:cNvPr id="135" name="円/楕円 134"/>
        <xdr:cNvSpPr/>
      </xdr:nvSpPr>
      <xdr:spPr bwMode="auto">
        <a:xfrm>
          <a:off x="3556000" y="630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152163</xdr:rowOff>
    </xdr:from>
    <xdr:ext cx="762000" cy="259045"/>
    <xdr:sp macro="" textlink="">
      <xdr:nvSpPr>
        <xdr:cNvPr id="136" name="テキスト ボックス 135"/>
        <xdr:cNvSpPr txBox="1"/>
      </xdr:nvSpPr>
      <xdr:spPr>
        <a:xfrm>
          <a:off x="3225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323644</xdr:rowOff>
    </xdr:from>
    <xdr:to>
      <xdr:col>2</xdr:col>
      <xdr:colOff>692150</xdr:colOff>
      <xdr:row>34</xdr:row>
      <xdr:rowOff>82344</xdr:rowOff>
    </xdr:to>
    <xdr:sp macro="" textlink="">
      <xdr:nvSpPr>
        <xdr:cNvPr id="137" name="円/楕円 136"/>
        <xdr:cNvSpPr/>
      </xdr:nvSpPr>
      <xdr:spPr bwMode="auto">
        <a:xfrm>
          <a:off x="2857500" y="624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92521</xdr:rowOff>
    </xdr:from>
    <xdr:ext cx="762000" cy="259045"/>
    <xdr:sp macro="" textlink="">
      <xdr:nvSpPr>
        <xdr:cNvPr id="138" name="テキスト ボックス 137"/>
        <xdr:cNvSpPr txBox="1"/>
      </xdr:nvSpPr>
      <xdr:spPr>
        <a:xfrm>
          <a:off x="2527300" y="601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152041</xdr:rowOff>
    </xdr:from>
    <xdr:to>
      <xdr:col>6</xdr:col>
      <xdr:colOff>511175</xdr:colOff>
      <xdr:row>37</xdr:row>
      <xdr:rowOff>160666</xdr:rowOff>
    </xdr:to>
    <xdr:cxnSp macro="">
      <xdr:nvCxnSpPr>
        <xdr:cNvPr id="63" name="直線コネクタ 62"/>
        <xdr:cNvCxnSpPr/>
      </xdr:nvCxnSpPr>
      <xdr:spPr>
        <a:xfrm flipV="1">
          <a:off x="3797300" y="6495691"/>
          <a:ext cx="8382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127927</xdr:rowOff>
    </xdr:from>
    <xdr:to>
      <xdr:col>5</xdr:col>
      <xdr:colOff>358775</xdr:colOff>
      <xdr:row>37</xdr:row>
      <xdr:rowOff>160666</xdr:rowOff>
    </xdr:to>
    <xdr:cxnSp macro="">
      <xdr:nvCxnSpPr>
        <xdr:cNvPr id="66" name="直線コネクタ 65"/>
        <xdr:cNvCxnSpPr/>
      </xdr:nvCxnSpPr>
      <xdr:spPr>
        <a:xfrm>
          <a:off x="2908300" y="6471577"/>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127927</xdr:rowOff>
    </xdr:from>
    <xdr:to>
      <xdr:col>4</xdr:col>
      <xdr:colOff>155575</xdr:colOff>
      <xdr:row>37</xdr:row>
      <xdr:rowOff>151832</xdr:rowOff>
    </xdr:to>
    <xdr:cxnSp macro="">
      <xdr:nvCxnSpPr>
        <xdr:cNvPr id="69" name="直線コネクタ 68"/>
        <xdr:cNvCxnSpPr/>
      </xdr:nvCxnSpPr>
      <xdr:spPr>
        <a:xfrm flipV="1">
          <a:off x="2019300" y="6471577"/>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136973</xdr:rowOff>
    </xdr:from>
    <xdr:to>
      <xdr:col>2</xdr:col>
      <xdr:colOff>638175</xdr:colOff>
      <xdr:row>37</xdr:row>
      <xdr:rowOff>151832</xdr:rowOff>
    </xdr:to>
    <xdr:cxnSp macro="">
      <xdr:nvCxnSpPr>
        <xdr:cNvPr id="72" name="直線コネクタ 71"/>
        <xdr:cNvCxnSpPr/>
      </xdr:nvCxnSpPr>
      <xdr:spPr>
        <a:xfrm>
          <a:off x="1130300" y="648062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101241</xdr:rowOff>
    </xdr:from>
    <xdr:to>
      <xdr:col>6</xdr:col>
      <xdr:colOff>561975</xdr:colOff>
      <xdr:row>38</xdr:row>
      <xdr:rowOff>31391</xdr:rowOff>
    </xdr:to>
    <xdr:sp macro="" textlink="">
      <xdr:nvSpPr>
        <xdr:cNvPr id="82" name="円/楕円 81"/>
        <xdr:cNvSpPr/>
      </xdr:nvSpPr>
      <xdr:spPr>
        <a:xfrm>
          <a:off x="4584700" y="644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124118</xdr:rowOff>
    </xdr:from>
    <xdr:ext cx="599010" cy="259045"/>
    <xdr:sp macro="" textlink="">
      <xdr:nvSpPr>
        <xdr:cNvPr id="83" name="人件費該当値テキスト"/>
        <xdr:cNvSpPr txBox="1"/>
      </xdr:nvSpPr>
      <xdr:spPr>
        <a:xfrm>
          <a:off x="4686300" y="629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109866</xdr:rowOff>
    </xdr:from>
    <xdr:to>
      <xdr:col>5</xdr:col>
      <xdr:colOff>409575</xdr:colOff>
      <xdr:row>38</xdr:row>
      <xdr:rowOff>40016</xdr:rowOff>
    </xdr:to>
    <xdr:sp macro="" textlink="">
      <xdr:nvSpPr>
        <xdr:cNvPr id="84" name="円/楕円 83"/>
        <xdr:cNvSpPr/>
      </xdr:nvSpPr>
      <xdr:spPr>
        <a:xfrm>
          <a:off x="3746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31143</xdr:rowOff>
    </xdr:from>
    <xdr:ext cx="599010" cy="259045"/>
    <xdr:sp macro="" textlink="">
      <xdr:nvSpPr>
        <xdr:cNvPr id="85" name="テキスト ボックス 84"/>
        <xdr:cNvSpPr txBox="1"/>
      </xdr:nvSpPr>
      <xdr:spPr>
        <a:xfrm>
          <a:off x="3497794" y="654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77127</xdr:rowOff>
    </xdr:from>
    <xdr:to>
      <xdr:col>4</xdr:col>
      <xdr:colOff>206375</xdr:colOff>
      <xdr:row>38</xdr:row>
      <xdr:rowOff>7277</xdr:rowOff>
    </xdr:to>
    <xdr:sp macro="" textlink="">
      <xdr:nvSpPr>
        <xdr:cNvPr id="86" name="円/楕円 85"/>
        <xdr:cNvSpPr/>
      </xdr:nvSpPr>
      <xdr:spPr>
        <a:xfrm>
          <a:off x="2857500" y="64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23804</xdr:rowOff>
    </xdr:from>
    <xdr:ext cx="599010" cy="259045"/>
    <xdr:sp macro="" textlink="">
      <xdr:nvSpPr>
        <xdr:cNvPr id="87" name="テキスト ボックス 86"/>
        <xdr:cNvSpPr txBox="1"/>
      </xdr:nvSpPr>
      <xdr:spPr>
        <a:xfrm>
          <a:off x="2608794" y="619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101032</xdr:rowOff>
    </xdr:from>
    <xdr:to>
      <xdr:col>3</xdr:col>
      <xdr:colOff>3175</xdr:colOff>
      <xdr:row>38</xdr:row>
      <xdr:rowOff>31183</xdr:rowOff>
    </xdr:to>
    <xdr:sp macro="" textlink="">
      <xdr:nvSpPr>
        <xdr:cNvPr id="88" name="円/楕円 87"/>
        <xdr:cNvSpPr/>
      </xdr:nvSpPr>
      <xdr:spPr>
        <a:xfrm>
          <a:off x="1968500" y="6444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47709</xdr:rowOff>
    </xdr:from>
    <xdr:ext cx="599010" cy="259045"/>
    <xdr:sp macro="" textlink="">
      <xdr:nvSpPr>
        <xdr:cNvPr id="89" name="テキスト ボックス 88"/>
        <xdr:cNvSpPr txBox="1"/>
      </xdr:nvSpPr>
      <xdr:spPr>
        <a:xfrm>
          <a:off x="1719794" y="621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188,785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86173</xdr:rowOff>
    </xdr:from>
    <xdr:to>
      <xdr:col>1</xdr:col>
      <xdr:colOff>485775</xdr:colOff>
      <xdr:row>38</xdr:row>
      <xdr:rowOff>16323</xdr:rowOff>
    </xdr:to>
    <xdr:sp macro="" textlink="">
      <xdr:nvSpPr>
        <xdr:cNvPr id="90" name="円/楕円 89"/>
        <xdr:cNvSpPr/>
      </xdr:nvSpPr>
      <xdr:spPr>
        <a:xfrm>
          <a:off x="1079500" y="64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32850</xdr:rowOff>
    </xdr:from>
    <xdr:ext cx="599010" cy="259045"/>
    <xdr:sp macro="" textlink="">
      <xdr:nvSpPr>
        <xdr:cNvPr id="91" name="テキスト ボックス 90"/>
        <xdr:cNvSpPr txBox="1"/>
      </xdr:nvSpPr>
      <xdr:spPr>
        <a:xfrm>
          <a:off x="830794" y="62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87860</xdr:rowOff>
    </xdr:from>
    <xdr:to>
      <xdr:col>6</xdr:col>
      <xdr:colOff>511175</xdr:colOff>
      <xdr:row>57</xdr:row>
      <xdr:rowOff>138506</xdr:rowOff>
    </xdr:to>
    <xdr:cxnSp macro="">
      <xdr:nvCxnSpPr>
        <xdr:cNvPr id="122" name="直線コネクタ 121"/>
        <xdr:cNvCxnSpPr/>
      </xdr:nvCxnSpPr>
      <xdr:spPr>
        <a:xfrm>
          <a:off x="3797300" y="9860510"/>
          <a:ext cx="838200" cy="5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87860</xdr:rowOff>
    </xdr:from>
    <xdr:to>
      <xdr:col>5</xdr:col>
      <xdr:colOff>358775</xdr:colOff>
      <xdr:row>57</xdr:row>
      <xdr:rowOff>115245</xdr:rowOff>
    </xdr:to>
    <xdr:cxnSp macro="">
      <xdr:nvCxnSpPr>
        <xdr:cNvPr id="125" name="直線コネクタ 124"/>
        <xdr:cNvCxnSpPr/>
      </xdr:nvCxnSpPr>
      <xdr:spPr>
        <a:xfrm flipV="1">
          <a:off x="2908300" y="9860510"/>
          <a:ext cx="889000" cy="2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112890</xdr:rowOff>
    </xdr:from>
    <xdr:to>
      <xdr:col>4</xdr:col>
      <xdr:colOff>155575</xdr:colOff>
      <xdr:row>57</xdr:row>
      <xdr:rowOff>115245</xdr:rowOff>
    </xdr:to>
    <xdr:cxnSp macro="">
      <xdr:nvCxnSpPr>
        <xdr:cNvPr id="128" name="直線コネクタ 127"/>
        <xdr:cNvCxnSpPr/>
      </xdr:nvCxnSpPr>
      <xdr:spPr>
        <a:xfrm>
          <a:off x="2019300" y="9885540"/>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112890</xdr:rowOff>
    </xdr:from>
    <xdr:to>
      <xdr:col>2</xdr:col>
      <xdr:colOff>638175</xdr:colOff>
      <xdr:row>57</xdr:row>
      <xdr:rowOff>113050</xdr:rowOff>
    </xdr:to>
    <xdr:cxnSp macro="">
      <xdr:nvCxnSpPr>
        <xdr:cNvPr id="131" name="直線コネクタ 130"/>
        <xdr:cNvCxnSpPr/>
      </xdr:nvCxnSpPr>
      <xdr:spPr>
        <a:xfrm flipV="1">
          <a:off x="1130300" y="98855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87706</xdr:rowOff>
    </xdr:from>
    <xdr:to>
      <xdr:col>6</xdr:col>
      <xdr:colOff>561975</xdr:colOff>
      <xdr:row>58</xdr:row>
      <xdr:rowOff>17856</xdr:rowOff>
    </xdr:to>
    <xdr:sp macro="" textlink="">
      <xdr:nvSpPr>
        <xdr:cNvPr id="141" name="円/楕円 140"/>
        <xdr:cNvSpPr/>
      </xdr:nvSpPr>
      <xdr:spPr>
        <a:xfrm>
          <a:off x="4584700" y="98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66133</xdr:rowOff>
    </xdr:from>
    <xdr:ext cx="599010" cy="259045"/>
    <xdr:sp macro="" textlink="">
      <xdr:nvSpPr>
        <xdr:cNvPr id="142" name="物件費該当値テキスト"/>
        <xdr:cNvSpPr txBox="1"/>
      </xdr:nvSpPr>
      <xdr:spPr>
        <a:xfrm>
          <a:off x="4686300" y="983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37060</xdr:rowOff>
    </xdr:from>
    <xdr:to>
      <xdr:col>5</xdr:col>
      <xdr:colOff>409575</xdr:colOff>
      <xdr:row>57</xdr:row>
      <xdr:rowOff>138660</xdr:rowOff>
    </xdr:to>
    <xdr:sp macro="" textlink="">
      <xdr:nvSpPr>
        <xdr:cNvPr id="143" name="円/楕円 142"/>
        <xdr:cNvSpPr/>
      </xdr:nvSpPr>
      <xdr:spPr>
        <a:xfrm>
          <a:off x="3746500" y="98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155187</xdr:rowOff>
    </xdr:from>
    <xdr:ext cx="599010" cy="259045"/>
    <xdr:sp macro="" textlink="">
      <xdr:nvSpPr>
        <xdr:cNvPr id="144" name="テキスト ボックス 143"/>
        <xdr:cNvSpPr txBox="1"/>
      </xdr:nvSpPr>
      <xdr:spPr>
        <a:xfrm>
          <a:off x="3497794" y="958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64445</xdr:rowOff>
    </xdr:from>
    <xdr:to>
      <xdr:col>4</xdr:col>
      <xdr:colOff>206375</xdr:colOff>
      <xdr:row>57</xdr:row>
      <xdr:rowOff>166045</xdr:rowOff>
    </xdr:to>
    <xdr:sp macro="" textlink="">
      <xdr:nvSpPr>
        <xdr:cNvPr id="145" name="円/楕円 144"/>
        <xdr:cNvSpPr/>
      </xdr:nvSpPr>
      <xdr:spPr>
        <a:xfrm>
          <a:off x="2857500" y="98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11122</xdr:rowOff>
    </xdr:from>
    <xdr:ext cx="599010" cy="259045"/>
    <xdr:sp macro="" textlink="">
      <xdr:nvSpPr>
        <xdr:cNvPr id="146" name="テキスト ボックス 145"/>
        <xdr:cNvSpPr txBox="1"/>
      </xdr:nvSpPr>
      <xdr:spPr>
        <a:xfrm>
          <a:off x="2608794" y="961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62090</xdr:rowOff>
    </xdr:from>
    <xdr:to>
      <xdr:col>3</xdr:col>
      <xdr:colOff>3175</xdr:colOff>
      <xdr:row>57</xdr:row>
      <xdr:rowOff>163690</xdr:rowOff>
    </xdr:to>
    <xdr:sp macro="" textlink="">
      <xdr:nvSpPr>
        <xdr:cNvPr id="147" name="円/楕円 146"/>
        <xdr:cNvSpPr/>
      </xdr:nvSpPr>
      <xdr:spPr>
        <a:xfrm>
          <a:off x="1968500" y="98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8767</xdr:rowOff>
    </xdr:from>
    <xdr:ext cx="599010" cy="259045"/>
    <xdr:sp macro="" textlink="">
      <xdr:nvSpPr>
        <xdr:cNvPr id="148" name="テキスト ボックス 147"/>
        <xdr:cNvSpPr txBox="1"/>
      </xdr:nvSpPr>
      <xdr:spPr>
        <a:xfrm>
          <a:off x="1719794" y="960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62250</xdr:rowOff>
    </xdr:from>
    <xdr:to>
      <xdr:col>1</xdr:col>
      <xdr:colOff>485775</xdr:colOff>
      <xdr:row>57</xdr:row>
      <xdr:rowOff>163850</xdr:rowOff>
    </xdr:to>
    <xdr:sp macro="" textlink="">
      <xdr:nvSpPr>
        <xdr:cNvPr id="149" name="円/楕円 148"/>
        <xdr:cNvSpPr/>
      </xdr:nvSpPr>
      <xdr:spPr>
        <a:xfrm>
          <a:off x="1079500" y="98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8927</xdr:rowOff>
    </xdr:from>
    <xdr:ext cx="599010" cy="259045"/>
    <xdr:sp macro="" textlink="">
      <xdr:nvSpPr>
        <xdr:cNvPr id="150" name="テキスト ボックス 149"/>
        <xdr:cNvSpPr txBox="1"/>
      </xdr:nvSpPr>
      <xdr:spPr>
        <a:xfrm>
          <a:off x="830794" y="961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2222</xdr:rowOff>
    </xdr:from>
    <xdr:to>
      <xdr:col>6</xdr:col>
      <xdr:colOff>511175</xdr:colOff>
      <xdr:row>76</xdr:row>
      <xdr:rowOff>25679</xdr:rowOff>
    </xdr:to>
    <xdr:cxnSp macro="">
      <xdr:nvCxnSpPr>
        <xdr:cNvPr id="179" name="直線コネクタ 178"/>
        <xdr:cNvCxnSpPr/>
      </xdr:nvCxnSpPr>
      <xdr:spPr>
        <a:xfrm flipV="1">
          <a:off x="3797300" y="12860972"/>
          <a:ext cx="838200" cy="1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140233</xdr:rowOff>
    </xdr:from>
    <xdr:to>
      <xdr:col>5</xdr:col>
      <xdr:colOff>358775</xdr:colOff>
      <xdr:row>76</xdr:row>
      <xdr:rowOff>25679</xdr:rowOff>
    </xdr:to>
    <xdr:cxnSp macro="">
      <xdr:nvCxnSpPr>
        <xdr:cNvPr id="182" name="直線コネクタ 181"/>
        <xdr:cNvCxnSpPr/>
      </xdr:nvCxnSpPr>
      <xdr:spPr>
        <a:xfrm>
          <a:off x="2908300" y="12998983"/>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140106</xdr:rowOff>
    </xdr:from>
    <xdr:to>
      <xdr:col>4</xdr:col>
      <xdr:colOff>155575</xdr:colOff>
      <xdr:row>75</xdr:row>
      <xdr:rowOff>140233</xdr:rowOff>
    </xdr:to>
    <xdr:cxnSp macro="">
      <xdr:nvCxnSpPr>
        <xdr:cNvPr id="185" name="直線コネクタ 184"/>
        <xdr:cNvCxnSpPr/>
      </xdr:nvCxnSpPr>
      <xdr:spPr>
        <a:xfrm>
          <a:off x="2019300" y="1299885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140106</xdr:rowOff>
    </xdr:from>
    <xdr:to>
      <xdr:col>2</xdr:col>
      <xdr:colOff>638175</xdr:colOff>
      <xdr:row>77</xdr:row>
      <xdr:rowOff>13715</xdr:rowOff>
    </xdr:to>
    <xdr:cxnSp macro="">
      <xdr:nvCxnSpPr>
        <xdr:cNvPr id="188" name="直線コネクタ 187"/>
        <xdr:cNvCxnSpPr/>
      </xdr:nvCxnSpPr>
      <xdr:spPr>
        <a:xfrm flipV="1">
          <a:off x="1130300" y="12998856"/>
          <a:ext cx="889000" cy="2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122872</xdr:rowOff>
    </xdr:from>
    <xdr:to>
      <xdr:col>6</xdr:col>
      <xdr:colOff>561975</xdr:colOff>
      <xdr:row>75</xdr:row>
      <xdr:rowOff>53022</xdr:rowOff>
    </xdr:to>
    <xdr:sp macro="" textlink="">
      <xdr:nvSpPr>
        <xdr:cNvPr id="198" name="円/楕円 197"/>
        <xdr:cNvSpPr/>
      </xdr:nvSpPr>
      <xdr:spPr>
        <a:xfrm>
          <a:off x="4584700" y="128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145749</xdr:rowOff>
    </xdr:from>
    <xdr:ext cx="534377" cy="259045"/>
    <xdr:sp macro="" textlink="">
      <xdr:nvSpPr>
        <xdr:cNvPr id="199" name="維持補修費該当値テキスト"/>
        <xdr:cNvSpPr txBox="1"/>
      </xdr:nvSpPr>
      <xdr:spPr>
        <a:xfrm>
          <a:off x="4686300" y="126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57,325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146329</xdr:rowOff>
    </xdr:from>
    <xdr:to>
      <xdr:col>5</xdr:col>
      <xdr:colOff>409575</xdr:colOff>
      <xdr:row>76</xdr:row>
      <xdr:rowOff>76479</xdr:rowOff>
    </xdr:to>
    <xdr:sp macro="" textlink="">
      <xdr:nvSpPr>
        <xdr:cNvPr id="200" name="円/楕円 199"/>
        <xdr:cNvSpPr/>
      </xdr:nvSpPr>
      <xdr:spPr>
        <a:xfrm>
          <a:off x="3746500" y="130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93006</xdr:rowOff>
    </xdr:from>
    <xdr:ext cx="534377" cy="259045"/>
    <xdr:sp macro="" textlink="">
      <xdr:nvSpPr>
        <xdr:cNvPr id="201" name="テキスト ボックス 200"/>
        <xdr:cNvSpPr txBox="1"/>
      </xdr:nvSpPr>
      <xdr:spPr>
        <a:xfrm>
          <a:off x="3530111" y="127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89433</xdr:rowOff>
    </xdr:from>
    <xdr:to>
      <xdr:col>4</xdr:col>
      <xdr:colOff>206375</xdr:colOff>
      <xdr:row>76</xdr:row>
      <xdr:rowOff>19583</xdr:rowOff>
    </xdr:to>
    <xdr:sp macro="" textlink="">
      <xdr:nvSpPr>
        <xdr:cNvPr id="202" name="円/楕円 201"/>
        <xdr:cNvSpPr/>
      </xdr:nvSpPr>
      <xdr:spPr>
        <a:xfrm>
          <a:off x="2857500" y="12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36110</xdr:rowOff>
    </xdr:from>
    <xdr:ext cx="534377" cy="259045"/>
    <xdr:sp macro="" textlink="">
      <xdr:nvSpPr>
        <xdr:cNvPr id="203" name="テキスト ボックス 202"/>
        <xdr:cNvSpPr txBox="1"/>
      </xdr:nvSpPr>
      <xdr:spPr>
        <a:xfrm>
          <a:off x="2641111" y="127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89306</xdr:rowOff>
    </xdr:from>
    <xdr:to>
      <xdr:col>3</xdr:col>
      <xdr:colOff>3175</xdr:colOff>
      <xdr:row>76</xdr:row>
      <xdr:rowOff>19456</xdr:rowOff>
    </xdr:to>
    <xdr:sp macro="" textlink="">
      <xdr:nvSpPr>
        <xdr:cNvPr id="204" name="円/楕円 203"/>
        <xdr:cNvSpPr/>
      </xdr:nvSpPr>
      <xdr:spPr>
        <a:xfrm>
          <a:off x="1968500" y="129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35983</xdr:rowOff>
    </xdr:from>
    <xdr:ext cx="534377" cy="259045"/>
    <xdr:sp macro="" textlink="">
      <xdr:nvSpPr>
        <xdr:cNvPr id="205" name="テキスト ボックス 204"/>
        <xdr:cNvSpPr txBox="1"/>
      </xdr:nvSpPr>
      <xdr:spPr>
        <a:xfrm>
          <a:off x="1752111" y="1272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134365</xdr:rowOff>
    </xdr:from>
    <xdr:to>
      <xdr:col>1</xdr:col>
      <xdr:colOff>485775</xdr:colOff>
      <xdr:row>77</xdr:row>
      <xdr:rowOff>64515</xdr:rowOff>
    </xdr:to>
    <xdr:sp macro="" textlink="">
      <xdr:nvSpPr>
        <xdr:cNvPr id="206" name="円/楕円 205"/>
        <xdr:cNvSpPr/>
      </xdr:nvSpPr>
      <xdr:spPr>
        <a:xfrm>
          <a:off x="1079500" y="131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81043</xdr:rowOff>
    </xdr:from>
    <xdr:ext cx="534377" cy="259045"/>
    <xdr:sp macro="" textlink="">
      <xdr:nvSpPr>
        <xdr:cNvPr id="207" name="テキスト ボックス 206"/>
        <xdr:cNvSpPr txBox="1"/>
      </xdr:nvSpPr>
      <xdr:spPr>
        <a:xfrm>
          <a:off x="863111" y="129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17856</xdr:rowOff>
    </xdr:from>
    <xdr:to>
      <xdr:col>6</xdr:col>
      <xdr:colOff>511175</xdr:colOff>
      <xdr:row>97</xdr:row>
      <xdr:rowOff>65520</xdr:rowOff>
    </xdr:to>
    <xdr:cxnSp macro="">
      <xdr:nvCxnSpPr>
        <xdr:cNvPr id="237" name="直線コネクタ 236"/>
        <xdr:cNvCxnSpPr/>
      </xdr:nvCxnSpPr>
      <xdr:spPr>
        <a:xfrm flipV="1">
          <a:off x="3797300" y="16477056"/>
          <a:ext cx="838200" cy="2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65520</xdr:rowOff>
    </xdr:from>
    <xdr:to>
      <xdr:col>5</xdr:col>
      <xdr:colOff>358775</xdr:colOff>
      <xdr:row>97</xdr:row>
      <xdr:rowOff>124537</xdr:rowOff>
    </xdr:to>
    <xdr:cxnSp macro="">
      <xdr:nvCxnSpPr>
        <xdr:cNvPr id="240" name="直線コネクタ 239"/>
        <xdr:cNvCxnSpPr/>
      </xdr:nvCxnSpPr>
      <xdr:spPr>
        <a:xfrm flipV="1">
          <a:off x="2908300" y="16696170"/>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124537</xdr:rowOff>
    </xdr:from>
    <xdr:to>
      <xdr:col>4</xdr:col>
      <xdr:colOff>155575</xdr:colOff>
      <xdr:row>97</xdr:row>
      <xdr:rowOff>139764</xdr:rowOff>
    </xdr:to>
    <xdr:cxnSp macro="">
      <xdr:nvCxnSpPr>
        <xdr:cNvPr id="243" name="直線コネクタ 242"/>
        <xdr:cNvCxnSpPr/>
      </xdr:nvCxnSpPr>
      <xdr:spPr>
        <a:xfrm flipV="1">
          <a:off x="2019300" y="16755187"/>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139764</xdr:rowOff>
    </xdr:from>
    <xdr:to>
      <xdr:col>2</xdr:col>
      <xdr:colOff>638175</xdr:colOff>
      <xdr:row>98</xdr:row>
      <xdr:rowOff>51575</xdr:rowOff>
    </xdr:to>
    <xdr:cxnSp macro="">
      <xdr:nvCxnSpPr>
        <xdr:cNvPr id="246" name="直線コネクタ 245"/>
        <xdr:cNvCxnSpPr/>
      </xdr:nvCxnSpPr>
      <xdr:spPr>
        <a:xfrm flipV="1">
          <a:off x="1130300" y="16770414"/>
          <a:ext cx="889000" cy="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138506</xdr:rowOff>
    </xdr:from>
    <xdr:to>
      <xdr:col>6</xdr:col>
      <xdr:colOff>561975</xdr:colOff>
      <xdr:row>96</xdr:row>
      <xdr:rowOff>68656</xdr:rowOff>
    </xdr:to>
    <xdr:sp macro="" textlink="">
      <xdr:nvSpPr>
        <xdr:cNvPr id="256" name="円/楕円 255"/>
        <xdr:cNvSpPr/>
      </xdr:nvSpPr>
      <xdr:spPr>
        <a:xfrm>
          <a:off x="4584700" y="164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161383</xdr:rowOff>
    </xdr:from>
    <xdr:ext cx="534377" cy="259045"/>
    <xdr:sp macro="" textlink="">
      <xdr:nvSpPr>
        <xdr:cNvPr id="257" name="扶助費該当値テキスト"/>
        <xdr:cNvSpPr txBox="1"/>
      </xdr:nvSpPr>
      <xdr:spPr>
        <a:xfrm>
          <a:off x="4686300" y="162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14720</xdr:rowOff>
    </xdr:from>
    <xdr:to>
      <xdr:col>5</xdr:col>
      <xdr:colOff>409575</xdr:colOff>
      <xdr:row>97</xdr:row>
      <xdr:rowOff>116320</xdr:rowOff>
    </xdr:to>
    <xdr:sp macro="" textlink="">
      <xdr:nvSpPr>
        <xdr:cNvPr id="258" name="円/楕円 257"/>
        <xdr:cNvSpPr/>
      </xdr:nvSpPr>
      <xdr:spPr>
        <a:xfrm>
          <a:off x="37465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107447</xdr:rowOff>
    </xdr:from>
    <xdr:ext cx="534377" cy="259045"/>
    <xdr:sp macro="" textlink="">
      <xdr:nvSpPr>
        <xdr:cNvPr id="259" name="テキスト ボックス 258"/>
        <xdr:cNvSpPr txBox="1"/>
      </xdr:nvSpPr>
      <xdr:spPr>
        <a:xfrm>
          <a:off x="3530111" y="167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73737</xdr:rowOff>
    </xdr:from>
    <xdr:to>
      <xdr:col>4</xdr:col>
      <xdr:colOff>206375</xdr:colOff>
      <xdr:row>98</xdr:row>
      <xdr:rowOff>3887</xdr:rowOff>
    </xdr:to>
    <xdr:sp macro="" textlink="">
      <xdr:nvSpPr>
        <xdr:cNvPr id="260" name="円/楕円 259"/>
        <xdr:cNvSpPr/>
      </xdr:nvSpPr>
      <xdr:spPr>
        <a:xfrm>
          <a:off x="2857500" y="167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166464</xdr:rowOff>
    </xdr:from>
    <xdr:ext cx="534377" cy="259045"/>
    <xdr:sp macro="" textlink="">
      <xdr:nvSpPr>
        <xdr:cNvPr id="261" name="テキスト ボックス 260"/>
        <xdr:cNvSpPr txBox="1"/>
      </xdr:nvSpPr>
      <xdr:spPr>
        <a:xfrm>
          <a:off x="2641111" y="167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88964</xdr:rowOff>
    </xdr:from>
    <xdr:to>
      <xdr:col>3</xdr:col>
      <xdr:colOff>3175</xdr:colOff>
      <xdr:row>98</xdr:row>
      <xdr:rowOff>19114</xdr:rowOff>
    </xdr:to>
    <xdr:sp macro="" textlink="">
      <xdr:nvSpPr>
        <xdr:cNvPr id="262" name="円/楕円 261"/>
        <xdr:cNvSpPr/>
      </xdr:nvSpPr>
      <xdr:spPr>
        <a:xfrm>
          <a:off x="1968500" y="167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10241</xdr:rowOff>
    </xdr:from>
    <xdr:ext cx="534377" cy="259045"/>
    <xdr:sp macro="" textlink="">
      <xdr:nvSpPr>
        <xdr:cNvPr id="263" name="テキスト ボックス 262"/>
        <xdr:cNvSpPr txBox="1"/>
      </xdr:nvSpPr>
      <xdr:spPr>
        <a:xfrm>
          <a:off x="1752111" y="168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775</xdr:rowOff>
    </xdr:from>
    <xdr:to>
      <xdr:col>1</xdr:col>
      <xdr:colOff>485775</xdr:colOff>
      <xdr:row>98</xdr:row>
      <xdr:rowOff>102375</xdr:rowOff>
    </xdr:to>
    <xdr:sp macro="" textlink="">
      <xdr:nvSpPr>
        <xdr:cNvPr id="264" name="円/楕円 263"/>
        <xdr:cNvSpPr/>
      </xdr:nvSpPr>
      <xdr:spPr>
        <a:xfrm>
          <a:off x="10795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93502</xdr:rowOff>
    </xdr:from>
    <xdr:ext cx="534377" cy="259045"/>
    <xdr:sp macro="" textlink="">
      <xdr:nvSpPr>
        <xdr:cNvPr id="265" name="テキスト ボックス 264"/>
        <xdr:cNvSpPr txBox="1"/>
      </xdr:nvSpPr>
      <xdr:spPr>
        <a:xfrm>
          <a:off x="863111" y="168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21739</xdr:rowOff>
    </xdr:from>
    <xdr:to>
      <xdr:col>15</xdr:col>
      <xdr:colOff>180975</xdr:colOff>
      <xdr:row>35</xdr:row>
      <xdr:rowOff>76370</xdr:rowOff>
    </xdr:to>
    <xdr:cxnSp macro="">
      <xdr:nvCxnSpPr>
        <xdr:cNvPr id="294" name="直線コネクタ 293"/>
        <xdr:cNvCxnSpPr/>
      </xdr:nvCxnSpPr>
      <xdr:spPr>
        <a:xfrm>
          <a:off x="9639300" y="6022489"/>
          <a:ext cx="838200" cy="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21739</xdr:rowOff>
    </xdr:from>
    <xdr:to>
      <xdr:col>14</xdr:col>
      <xdr:colOff>28575</xdr:colOff>
      <xdr:row>36</xdr:row>
      <xdr:rowOff>32770</xdr:rowOff>
    </xdr:to>
    <xdr:cxnSp macro="">
      <xdr:nvCxnSpPr>
        <xdr:cNvPr id="297" name="直線コネクタ 296"/>
        <xdr:cNvCxnSpPr/>
      </xdr:nvCxnSpPr>
      <xdr:spPr>
        <a:xfrm flipV="1">
          <a:off x="8750300" y="6022489"/>
          <a:ext cx="889000" cy="18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32770</xdr:rowOff>
    </xdr:from>
    <xdr:to>
      <xdr:col>12</xdr:col>
      <xdr:colOff>511175</xdr:colOff>
      <xdr:row>36</xdr:row>
      <xdr:rowOff>35146</xdr:rowOff>
    </xdr:to>
    <xdr:cxnSp macro="">
      <xdr:nvCxnSpPr>
        <xdr:cNvPr id="300" name="直線コネクタ 299"/>
        <xdr:cNvCxnSpPr/>
      </xdr:nvCxnSpPr>
      <xdr:spPr>
        <a:xfrm flipV="1">
          <a:off x="7861300" y="6204970"/>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168012</xdr:rowOff>
    </xdr:from>
    <xdr:to>
      <xdr:col>11</xdr:col>
      <xdr:colOff>307975</xdr:colOff>
      <xdr:row>36</xdr:row>
      <xdr:rowOff>35146</xdr:rowOff>
    </xdr:to>
    <xdr:cxnSp macro="">
      <xdr:nvCxnSpPr>
        <xdr:cNvPr id="303" name="直線コネクタ 302"/>
        <xdr:cNvCxnSpPr/>
      </xdr:nvCxnSpPr>
      <xdr:spPr>
        <a:xfrm>
          <a:off x="6972300" y="6168762"/>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25570</xdr:rowOff>
    </xdr:from>
    <xdr:to>
      <xdr:col>15</xdr:col>
      <xdr:colOff>231775</xdr:colOff>
      <xdr:row>35</xdr:row>
      <xdr:rowOff>127170</xdr:rowOff>
    </xdr:to>
    <xdr:sp macro="" textlink="">
      <xdr:nvSpPr>
        <xdr:cNvPr id="313" name="円/楕円 312"/>
        <xdr:cNvSpPr/>
      </xdr:nvSpPr>
      <xdr:spPr>
        <a:xfrm>
          <a:off x="10426700" y="60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48447</xdr:rowOff>
    </xdr:from>
    <xdr:ext cx="599010" cy="259045"/>
    <xdr:sp macro="" textlink="">
      <xdr:nvSpPr>
        <xdr:cNvPr id="314" name="補助費等該当値テキスト"/>
        <xdr:cNvSpPr txBox="1"/>
      </xdr:nvSpPr>
      <xdr:spPr>
        <a:xfrm>
          <a:off x="10528300" y="58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343,244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142389</xdr:rowOff>
    </xdr:from>
    <xdr:to>
      <xdr:col>14</xdr:col>
      <xdr:colOff>79375</xdr:colOff>
      <xdr:row>35</xdr:row>
      <xdr:rowOff>72539</xdr:rowOff>
    </xdr:to>
    <xdr:sp macro="" textlink="">
      <xdr:nvSpPr>
        <xdr:cNvPr id="315" name="円/楕円 314"/>
        <xdr:cNvSpPr/>
      </xdr:nvSpPr>
      <xdr:spPr>
        <a:xfrm>
          <a:off x="9588500" y="59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89066</xdr:rowOff>
    </xdr:from>
    <xdr:ext cx="599010" cy="259045"/>
    <xdr:sp macro="" textlink="">
      <xdr:nvSpPr>
        <xdr:cNvPr id="316" name="テキスト ボックス 315"/>
        <xdr:cNvSpPr txBox="1"/>
      </xdr:nvSpPr>
      <xdr:spPr>
        <a:xfrm>
          <a:off x="9339794" y="57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153420</xdr:rowOff>
    </xdr:from>
    <xdr:to>
      <xdr:col>12</xdr:col>
      <xdr:colOff>561975</xdr:colOff>
      <xdr:row>36</xdr:row>
      <xdr:rowOff>83570</xdr:rowOff>
    </xdr:to>
    <xdr:sp macro="" textlink="">
      <xdr:nvSpPr>
        <xdr:cNvPr id="317" name="円/楕円 316"/>
        <xdr:cNvSpPr/>
      </xdr:nvSpPr>
      <xdr:spPr>
        <a:xfrm>
          <a:off x="8699500" y="61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100097</xdr:rowOff>
    </xdr:from>
    <xdr:ext cx="599010" cy="259045"/>
    <xdr:sp macro="" textlink="">
      <xdr:nvSpPr>
        <xdr:cNvPr id="318" name="テキスト ボックス 317"/>
        <xdr:cNvSpPr txBox="1"/>
      </xdr:nvSpPr>
      <xdr:spPr>
        <a:xfrm>
          <a:off x="8450794" y="592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155796</xdr:rowOff>
    </xdr:from>
    <xdr:to>
      <xdr:col>11</xdr:col>
      <xdr:colOff>358775</xdr:colOff>
      <xdr:row>36</xdr:row>
      <xdr:rowOff>85946</xdr:rowOff>
    </xdr:to>
    <xdr:sp macro="" textlink="">
      <xdr:nvSpPr>
        <xdr:cNvPr id="319" name="円/楕円 318"/>
        <xdr:cNvSpPr/>
      </xdr:nvSpPr>
      <xdr:spPr>
        <a:xfrm>
          <a:off x="7810500" y="61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102473</xdr:rowOff>
    </xdr:from>
    <xdr:ext cx="599010" cy="259045"/>
    <xdr:sp macro="" textlink="">
      <xdr:nvSpPr>
        <xdr:cNvPr id="320" name="テキスト ボックス 319"/>
        <xdr:cNvSpPr txBox="1"/>
      </xdr:nvSpPr>
      <xdr:spPr>
        <a:xfrm>
          <a:off x="7561794" y="593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274,884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117212</xdr:rowOff>
    </xdr:from>
    <xdr:to>
      <xdr:col>10</xdr:col>
      <xdr:colOff>155575</xdr:colOff>
      <xdr:row>36</xdr:row>
      <xdr:rowOff>47362</xdr:rowOff>
    </xdr:to>
    <xdr:sp macro="" textlink="">
      <xdr:nvSpPr>
        <xdr:cNvPr id="321" name="円/楕円 320"/>
        <xdr:cNvSpPr/>
      </xdr:nvSpPr>
      <xdr:spPr>
        <a:xfrm>
          <a:off x="6921500" y="61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63889</xdr:rowOff>
    </xdr:from>
    <xdr:ext cx="599010" cy="259045"/>
    <xdr:sp macro="" textlink="">
      <xdr:nvSpPr>
        <xdr:cNvPr id="322" name="テキスト ボックス 321"/>
        <xdr:cNvSpPr txBox="1"/>
      </xdr:nvSpPr>
      <xdr:spPr>
        <a:xfrm>
          <a:off x="6672794" y="58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154936</xdr:rowOff>
    </xdr:from>
    <xdr:to>
      <xdr:col>15</xdr:col>
      <xdr:colOff>180975</xdr:colOff>
      <xdr:row>58</xdr:row>
      <xdr:rowOff>70794</xdr:rowOff>
    </xdr:to>
    <xdr:cxnSp macro="">
      <xdr:nvCxnSpPr>
        <xdr:cNvPr id="351" name="直線コネクタ 350"/>
        <xdr:cNvCxnSpPr/>
      </xdr:nvCxnSpPr>
      <xdr:spPr>
        <a:xfrm>
          <a:off x="9639300" y="9927586"/>
          <a:ext cx="838200" cy="8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37227</xdr:rowOff>
    </xdr:from>
    <xdr:to>
      <xdr:col>14</xdr:col>
      <xdr:colOff>28575</xdr:colOff>
      <xdr:row>57</xdr:row>
      <xdr:rowOff>154936</xdr:rowOff>
    </xdr:to>
    <xdr:cxnSp macro="">
      <xdr:nvCxnSpPr>
        <xdr:cNvPr id="354" name="直線コネクタ 353"/>
        <xdr:cNvCxnSpPr/>
      </xdr:nvCxnSpPr>
      <xdr:spPr>
        <a:xfrm>
          <a:off x="8750300" y="9809877"/>
          <a:ext cx="889000" cy="1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37227</xdr:rowOff>
    </xdr:from>
    <xdr:to>
      <xdr:col>12</xdr:col>
      <xdr:colOff>511175</xdr:colOff>
      <xdr:row>58</xdr:row>
      <xdr:rowOff>125921</xdr:rowOff>
    </xdr:to>
    <xdr:cxnSp macro="">
      <xdr:nvCxnSpPr>
        <xdr:cNvPr id="357" name="直線コネクタ 356"/>
        <xdr:cNvCxnSpPr/>
      </xdr:nvCxnSpPr>
      <xdr:spPr>
        <a:xfrm flipV="1">
          <a:off x="7861300" y="9809877"/>
          <a:ext cx="889000" cy="26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125921</xdr:rowOff>
    </xdr:from>
    <xdr:to>
      <xdr:col>11</xdr:col>
      <xdr:colOff>307975</xdr:colOff>
      <xdr:row>58</xdr:row>
      <xdr:rowOff>159094</xdr:rowOff>
    </xdr:to>
    <xdr:cxnSp macro="">
      <xdr:nvCxnSpPr>
        <xdr:cNvPr id="360" name="直線コネクタ 359"/>
        <xdr:cNvCxnSpPr/>
      </xdr:nvCxnSpPr>
      <xdr:spPr>
        <a:xfrm flipV="1">
          <a:off x="6972300" y="10070021"/>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19994</xdr:rowOff>
    </xdr:from>
    <xdr:to>
      <xdr:col>15</xdr:col>
      <xdr:colOff>231775</xdr:colOff>
      <xdr:row>58</xdr:row>
      <xdr:rowOff>121594</xdr:rowOff>
    </xdr:to>
    <xdr:sp macro="" textlink="">
      <xdr:nvSpPr>
        <xdr:cNvPr id="370" name="円/楕円 369"/>
        <xdr:cNvSpPr/>
      </xdr:nvSpPr>
      <xdr:spPr>
        <a:xfrm>
          <a:off x="10426700" y="99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106371</xdr:rowOff>
    </xdr:from>
    <xdr:ext cx="599010" cy="259045"/>
    <xdr:sp macro="" textlink="">
      <xdr:nvSpPr>
        <xdr:cNvPr id="371" name="普通建設事業費該当値テキスト"/>
        <xdr:cNvSpPr txBox="1"/>
      </xdr:nvSpPr>
      <xdr:spPr>
        <a:xfrm>
          <a:off x="10528300" y="98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104136</xdr:rowOff>
    </xdr:from>
    <xdr:to>
      <xdr:col>14</xdr:col>
      <xdr:colOff>79375</xdr:colOff>
      <xdr:row>58</xdr:row>
      <xdr:rowOff>34286</xdr:rowOff>
    </xdr:to>
    <xdr:sp macro="" textlink="">
      <xdr:nvSpPr>
        <xdr:cNvPr id="372" name="円/楕円 371"/>
        <xdr:cNvSpPr/>
      </xdr:nvSpPr>
      <xdr:spPr>
        <a:xfrm>
          <a:off x="9588500" y="98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25413</xdr:rowOff>
    </xdr:from>
    <xdr:ext cx="599010" cy="259045"/>
    <xdr:sp macro="" textlink="">
      <xdr:nvSpPr>
        <xdr:cNvPr id="373" name="テキスト ボックス 372"/>
        <xdr:cNvSpPr txBox="1"/>
      </xdr:nvSpPr>
      <xdr:spPr>
        <a:xfrm>
          <a:off x="9339794" y="996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305,005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157877</xdr:rowOff>
    </xdr:from>
    <xdr:to>
      <xdr:col>12</xdr:col>
      <xdr:colOff>561975</xdr:colOff>
      <xdr:row>57</xdr:row>
      <xdr:rowOff>88027</xdr:rowOff>
    </xdr:to>
    <xdr:sp macro="" textlink="">
      <xdr:nvSpPr>
        <xdr:cNvPr id="374" name="円/楕円 373"/>
        <xdr:cNvSpPr/>
      </xdr:nvSpPr>
      <xdr:spPr>
        <a:xfrm>
          <a:off x="8699500" y="97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104554</xdr:rowOff>
    </xdr:from>
    <xdr:ext cx="599010" cy="259045"/>
    <xdr:sp macro="" textlink="">
      <xdr:nvSpPr>
        <xdr:cNvPr id="375" name="テキスト ボックス 374"/>
        <xdr:cNvSpPr txBox="1"/>
      </xdr:nvSpPr>
      <xdr:spPr>
        <a:xfrm>
          <a:off x="8450794" y="953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75121</xdr:rowOff>
    </xdr:from>
    <xdr:to>
      <xdr:col>11</xdr:col>
      <xdr:colOff>358775</xdr:colOff>
      <xdr:row>59</xdr:row>
      <xdr:rowOff>5271</xdr:rowOff>
    </xdr:to>
    <xdr:sp macro="" textlink="">
      <xdr:nvSpPr>
        <xdr:cNvPr id="376" name="円/楕円 375"/>
        <xdr:cNvSpPr/>
      </xdr:nvSpPr>
      <xdr:spPr>
        <a:xfrm>
          <a:off x="7810500" y="100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167848</xdr:rowOff>
    </xdr:from>
    <xdr:ext cx="599010" cy="259045"/>
    <xdr:sp macro="" textlink="">
      <xdr:nvSpPr>
        <xdr:cNvPr id="377" name="テキスト ボックス 376"/>
        <xdr:cNvSpPr txBox="1"/>
      </xdr:nvSpPr>
      <xdr:spPr>
        <a:xfrm>
          <a:off x="7561794" y="1011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108294</xdr:rowOff>
    </xdr:from>
    <xdr:to>
      <xdr:col>10</xdr:col>
      <xdr:colOff>155575</xdr:colOff>
      <xdr:row>59</xdr:row>
      <xdr:rowOff>38444</xdr:rowOff>
    </xdr:to>
    <xdr:sp macro="" textlink="">
      <xdr:nvSpPr>
        <xdr:cNvPr id="378" name="円/楕円 377"/>
        <xdr:cNvSpPr/>
      </xdr:nvSpPr>
      <xdr:spPr>
        <a:xfrm>
          <a:off x="6921500" y="100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29571</xdr:rowOff>
    </xdr:from>
    <xdr:ext cx="534377" cy="259045"/>
    <xdr:sp macro="" textlink="">
      <xdr:nvSpPr>
        <xdr:cNvPr id="379" name="テキスト ボックス 378"/>
        <xdr:cNvSpPr txBox="1"/>
      </xdr:nvSpPr>
      <xdr:spPr>
        <a:xfrm>
          <a:off x="6705111" y="101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8840</xdr:rowOff>
    </xdr:from>
    <xdr:to>
      <xdr:col>15</xdr:col>
      <xdr:colOff>180975</xdr:colOff>
      <xdr:row>78</xdr:row>
      <xdr:rowOff>113587</xdr:rowOff>
    </xdr:to>
    <xdr:cxnSp macro="">
      <xdr:nvCxnSpPr>
        <xdr:cNvPr id="408" name="直線コネクタ 407"/>
        <xdr:cNvCxnSpPr/>
      </xdr:nvCxnSpPr>
      <xdr:spPr>
        <a:xfrm>
          <a:off x="9639300" y="13381940"/>
          <a:ext cx="838200" cy="10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62787</xdr:rowOff>
    </xdr:from>
    <xdr:to>
      <xdr:col>15</xdr:col>
      <xdr:colOff>231775</xdr:colOff>
      <xdr:row>78</xdr:row>
      <xdr:rowOff>164387</xdr:rowOff>
    </xdr:to>
    <xdr:sp macro="" textlink="">
      <xdr:nvSpPr>
        <xdr:cNvPr id="418" name="円/楕円 417"/>
        <xdr:cNvSpPr/>
      </xdr:nvSpPr>
      <xdr:spPr>
        <a:xfrm>
          <a:off x="10426700" y="134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167082</xdr:rowOff>
    </xdr:from>
    <xdr:ext cx="534377" cy="259045"/>
    <xdr:sp macro="" textlink="">
      <xdr:nvSpPr>
        <xdr:cNvPr id="419" name="普通建設事業費 （ うち新規整備　）該当値テキスト"/>
        <xdr:cNvSpPr txBox="1"/>
      </xdr:nvSpPr>
      <xdr:spPr>
        <a:xfrm>
          <a:off x="10528300" y="133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129490</xdr:rowOff>
    </xdr:from>
    <xdr:to>
      <xdr:col>14</xdr:col>
      <xdr:colOff>79375</xdr:colOff>
      <xdr:row>78</xdr:row>
      <xdr:rowOff>59640</xdr:rowOff>
    </xdr:to>
    <xdr:sp macro="" textlink="">
      <xdr:nvSpPr>
        <xdr:cNvPr id="420" name="円/楕円 419"/>
        <xdr:cNvSpPr/>
      </xdr:nvSpPr>
      <xdr:spPr>
        <a:xfrm>
          <a:off x="95885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76167</xdr:rowOff>
    </xdr:from>
    <xdr:ext cx="599010" cy="259045"/>
    <xdr:sp macro="" textlink="">
      <xdr:nvSpPr>
        <xdr:cNvPr id="421" name="テキスト ボックス 420"/>
        <xdr:cNvSpPr txBox="1"/>
      </xdr:nvSpPr>
      <xdr:spPr>
        <a:xfrm>
          <a:off x="9339794" y="1310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86573</xdr:rowOff>
    </xdr:from>
    <xdr:to>
      <xdr:col>15</xdr:col>
      <xdr:colOff>180975</xdr:colOff>
      <xdr:row>98</xdr:row>
      <xdr:rowOff>121864</xdr:rowOff>
    </xdr:to>
    <xdr:cxnSp macro="">
      <xdr:nvCxnSpPr>
        <xdr:cNvPr id="448" name="直線コネクタ 447"/>
        <xdr:cNvCxnSpPr/>
      </xdr:nvCxnSpPr>
      <xdr:spPr>
        <a:xfrm flipV="1">
          <a:off x="9639300" y="16888673"/>
          <a:ext cx="8382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35773</xdr:rowOff>
    </xdr:from>
    <xdr:to>
      <xdr:col>15</xdr:col>
      <xdr:colOff>231775</xdr:colOff>
      <xdr:row>98</xdr:row>
      <xdr:rowOff>137373</xdr:rowOff>
    </xdr:to>
    <xdr:sp macro="" textlink="">
      <xdr:nvSpPr>
        <xdr:cNvPr id="458" name="円/楕円 457"/>
        <xdr:cNvSpPr/>
      </xdr:nvSpPr>
      <xdr:spPr>
        <a:xfrm>
          <a:off x="10426700" y="168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122150</xdr:rowOff>
    </xdr:from>
    <xdr:ext cx="534377" cy="259045"/>
    <xdr:sp macro="" textlink="">
      <xdr:nvSpPr>
        <xdr:cNvPr id="459" name="普通建設事業費 （ うち更新整備　）該当値テキスト"/>
        <xdr:cNvSpPr txBox="1"/>
      </xdr:nvSpPr>
      <xdr:spPr>
        <a:xfrm>
          <a:off x="10528300" y="1675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71064</xdr:rowOff>
    </xdr:from>
    <xdr:to>
      <xdr:col>14</xdr:col>
      <xdr:colOff>79375</xdr:colOff>
      <xdr:row>99</xdr:row>
      <xdr:rowOff>1214</xdr:rowOff>
    </xdr:to>
    <xdr:sp macro="" textlink="">
      <xdr:nvSpPr>
        <xdr:cNvPr id="460" name="円/楕円 459"/>
        <xdr:cNvSpPr/>
      </xdr:nvSpPr>
      <xdr:spPr>
        <a:xfrm>
          <a:off x="9588500" y="168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163791</xdr:rowOff>
    </xdr:from>
    <xdr:ext cx="534377" cy="259045"/>
    <xdr:sp macro="" textlink="">
      <xdr:nvSpPr>
        <xdr:cNvPr id="461" name="テキスト ボックス 460"/>
        <xdr:cNvSpPr txBox="1"/>
      </xdr:nvSpPr>
      <xdr:spPr>
        <a:xfrm>
          <a:off x="9372111" y="169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72926</xdr:rowOff>
    </xdr:from>
    <xdr:to>
      <xdr:col>19</xdr:col>
      <xdr:colOff>644525</xdr:colOff>
      <xdr:row>38</xdr:row>
      <xdr:rowOff>139700</xdr:rowOff>
    </xdr:to>
    <xdr:cxnSp macro="">
      <xdr:nvCxnSpPr>
        <xdr:cNvPr id="497" name="直線コネクタ 496"/>
        <xdr:cNvCxnSpPr/>
      </xdr:nvCxnSpPr>
      <xdr:spPr>
        <a:xfrm>
          <a:off x="12814300" y="6588026"/>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22126</xdr:rowOff>
    </xdr:from>
    <xdr:to>
      <xdr:col>18</xdr:col>
      <xdr:colOff>492125</xdr:colOff>
      <xdr:row>38</xdr:row>
      <xdr:rowOff>123726</xdr:rowOff>
    </xdr:to>
    <xdr:sp macro="" textlink="">
      <xdr:nvSpPr>
        <xdr:cNvPr id="515" name="円/楕円 514"/>
        <xdr:cNvSpPr/>
      </xdr:nvSpPr>
      <xdr:spPr>
        <a:xfrm>
          <a:off x="12763500" y="6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140253</xdr:rowOff>
    </xdr:from>
    <xdr:ext cx="534377" cy="259045"/>
    <xdr:sp macro="" textlink="">
      <xdr:nvSpPr>
        <xdr:cNvPr id="516" name="テキスト ボックス 515"/>
        <xdr:cNvSpPr txBox="1"/>
      </xdr:nvSpPr>
      <xdr:spPr>
        <a:xfrm>
          <a:off x="12547111" y="63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155453</xdr:rowOff>
    </xdr:from>
    <xdr:to>
      <xdr:col>23</xdr:col>
      <xdr:colOff>517525</xdr:colOff>
      <xdr:row>77</xdr:row>
      <xdr:rowOff>12128</xdr:rowOff>
    </xdr:to>
    <xdr:cxnSp macro="">
      <xdr:nvCxnSpPr>
        <xdr:cNvPr id="600" name="直線コネクタ 599"/>
        <xdr:cNvCxnSpPr/>
      </xdr:nvCxnSpPr>
      <xdr:spPr>
        <a:xfrm>
          <a:off x="15481300" y="13185653"/>
          <a:ext cx="8382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142973</xdr:rowOff>
    </xdr:from>
    <xdr:to>
      <xdr:col>22</xdr:col>
      <xdr:colOff>365125</xdr:colOff>
      <xdr:row>76</xdr:row>
      <xdr:rowOff>155453</xdr:rowOff>
    </xdr:to>
    <xdr:cxnSp macro="">
      <xdr:nvCxnSpPr>
        <xdr:cNvPr id="603" name="直線コネクタ 602"/>
        <xdr:cNvCxnSpPr/>
      </xdr:nvCxnSpPr>
      <xdr:spPr>
        <a:xfrm>
          <a:off x="14592300" y="13173173"/>
          <a:ext cx="8890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138708</xdr:rowOff>
    </xdr:from>
    <xdr:to>
      <xdr:col>21</xdr:col>
      <xdr:colOff>161925</xdr:colOff>
      <xdr:row>76</xdr:row>
      <xdr:rowOff>142973</xdr:rowOff>
    </xdr:to>
    <xdr:cxnSp macro="">
      <xdr:nvCxnSpPr>
        <xdr:cNvPr id="606" name="直線コネクタ 605"/>
        <xdr:cNvCxnSpPr/>
      </xdr:nvCxnSpPr>
      <xdr:spPr>
        <a:xfrm>
          <a:off x="13703300" y="13168908"/>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78313</xdr:rowOff>
    </xdr:from>
    <xdr:to>
      <xdr:col>19</xdr:col>
      <xdr:colOff>644525</xdr:colOff>
      <xdr:row>76</xdr:row>
      <xdr:rowOff>138708</xdr:rowOff>
    </xdr:to>
    <xdr:cxnSp macro="">
      <xdr:nvCxnSpPr>
        <xdr:cNvPr id="609" name="直線コネクタ 608"/>
        <xdr:cNvCxnSpPr/>
      </xdr:nvCxnSpPr>
      <xdr:spPr>
        <a:xfrm>
          <a:off x="12814300" y="13108513"/>
          <a:ext cx="8890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132778</xdr:rowOff>
    </xdr:from>
    <xdr:to>
      <xdr:col>23</xdr:col>
      <xdr:colOff>568325</xdr:colOff>
      <xdr:row>77</xdr:row>
      <xdr:rowOff>62928</xdr:rowOff>
    </xdr:to>
    <xdr:sp macro="" textlink="">
      <xdr:nvSpPr>
        <xdr:cNvPr id="619" name="円/楕円 618"/>
        <xdr:cNvSpPr/>
      </xdr:nvSpPr>
      <xdr:spPr>
        <a:xfrm>
          <a:off x="16268700" y="131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155655</xdr:rowOff>
    </xdr:from>
    <xdr:ext cx="599010" cy="259045"/>
    <xdr:sp macro="" textlink="">
      <xdr:nvSpPr>
        <xdr:cNvPr id="620" name="公債費該当値テキスト"/>
        <xdr:cNvSpPr txBox="1"/>
      </xdr:nvSpPr>
      <xdr:spPr>
        <a:xfrm>
          <a:off x="16370300" y="1301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104653</xdr:rowOff>
    </xdr:from>
    <xdr:to>
      <xdr:col>22</xdr:col>
      <xdr:colOff>415925</xdr:colOff>
      <xdr:row>77</xdr:row>
      <xdr:rowOff>34803</xdr:rowOff>
    </xdr:to>
    <xdr:sp macro="" textlink="">
      <xdr:nvSpPr>
        <xdr:cNvPr id="621" name="円/楕円 620"/>
        <xdr:cNvSpPr/>
      </xdr:nvSpPr>
      <xdr:spPr>
        <a:xfrm>
          <a:off x="15430500" y="131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51330</xdr:rowOff>
    </xdr:from>
    <xdr:ext cx="599010" cy="259045"/>
    <xdr:sp macro="" textlink="">
      <xdr:nvSpPr>
        <xdr:cNvPr id="622" name="テキスト ボックス 621"/>
        <xdr:cNvSpPr txBox="1"/>
      </xdr:nvSpPr>
      <xdr:spPr>
        <a:xfrm>
          <a:off x="15181794" y="129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92173</xdr:rowOff>
    </xdr:from>
    <xdr:to>
      <xdr:col>21</xdr:col>
      <xdr:colOff>212725</xdr:colOff>
      <xdr:row>77</xdr:row>
      <xdr:rowOff>22323</xdr:rowOff>
    </xdr:to>
    <xdr:sp macro="" textlink="">
      <xdr:nvSpPr>
        <xdr:cNvPr id="623" name="円/楕円 622"/>
        <xdr:cNvSpPr/>
      </xdr:nvSpPr>
      <xdr:spPr>
        <a:xfrm>
          <a:off x="14541500" y="131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38850</xdr:rowOff>
    </xdr:from>
    <xdr:ext cx="599010" cy="259045"/>
    <xdr:sp macro="" textlink="">
      <xdr:nvSpPr>
        <xdr:cNvPr id="624" name="テキスト ボックス 623"/>
        <xdr:cNvSpPr txBox="1"/>
      </xdr:nvSpPr>
      <xdr:spPr>
        <a:xfrm>
          <a:off x="14292794" y="1289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87908</xdr:rowOff>
    </xdr:from>
    <xdr:to>
      <xdr:col>20</xdr:col>
      <xdr:colOff>9525</xdr:colOff>
      <xdr:row>77</xdr:row>
      <xdr:rowOff>18058</xdr:rowOff>
    </xdr:to>
    <xdr:sp macro="" textlink="">
      <xdr:nvSpPr>
        <xdr:cNvPr id="625" name="円/楕円 624"/>
        <xdr:cNvSpPr/>
      </xdr:nvSpPr>
      <xdr:spPr>
        <a:xfrm>
          <a:off x="13652500" y="131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34585</xdr:rowOff>
    </xdr:from>
    <xdr:ext cx="599010" cy="259045"/>
    <xdr:sp macro="" textlink="">
      <xdr:nvSpPr>
        <xdr:cNvPr id="626" name="テキスト ボックス 625"/>
        <xdr:cNvSpPr txBox="1"/>
      </xdr:nvSpPr>
      <xdr:spPr>
        <a:xfrm>
          <a:off x="13403794" y="1289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27513</xdr:rowOff>
    </xdr:from>
    <xdr:to>
      <xdr:col>18</xdr:col>
      <xdr:colOff>492125</xdr:colOff>
      <xdr:row>76</xdr:row>
      <xdr:rowOff>129113</xdr:rowOff>
    </xdr:to>
    <xdr:sp macro="" textlink="">
      <xdr:nvSpPr>
        <xdr:cNvPr id="627" name="円/楕円 626"/>
        <xdr:cNvSpPr/>
      </xdr:nvSpPr>
      <xdr:spPr>
        <a:xfrm>
          <a:off x="12763500" y="130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145640</xdr:rowOff>
    </xdr:from>
    <xdr:ext cx="599010" cy="259045"/>
    <xdr:sp macro="" textlink="">
      <xdr:nvSpPr>
        <xdr:cNvPr id="628" name="テキスト ボックス 627"/>
        <xdr:cNvSpPr txBox="1"/>
      </xdr:nvSpPr>
      <xdr:spPr>
        <a:xfrm>
          <a:off x="12514794" y="1283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165292</xdr:rowOff>
    </xdr:from>
    <xdr:to>
      <xdr:col>23</xdr:col>
      <xdr:colOff>517525</xdr:colOff>
      <xdr:row>99</xdr:row>
      <xdr:rowOff>1423</xdr:rowOff>
    </xdr:to>
    <xdr:cxnSp macro="">
      <xdr:nvCxnSpPr>
        <xdr:cNvPr id="657" name="直線コネクタ 656"/>
        <xdr:cNvCxnSpPr/>
      </xdr:nvCxnSpPr>
      <xdr:spPr>
        <a:xfrm flipV="1">
          <a:off x="15481300" y="16967392"/>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124724</xdr:rowOff>
    </xdr:from>
    <xdr:to>
      <xdr:col>22</xdr:col>
      <xdr:colOff>365125</xdr:colOff>
      <xdr:row>99</xdr:row>
      <xdr:rowOff>1423</xdr:rowOff>
    </xdr:to>
    <xdr:cxnSp macro="">
      <xdr:nvCxnSpPr>
        <xdr:cNvPr id="660" name="直線コネクタ 659"/>
        <xdr:cNvCxnSpPr/>
      </xdr:nvCxnSpPr>
      <xdr:spPr>
        <a:xfrm>
          <a:off x="14592300" y="16926824"/>
          <a:ext cx="8890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124724</xdr:rowOff>
    </xdr:from>
    <xdr:to>
      <xdr:col>21</xdr:col>
      <xdr:colOff>161925</xdr:colOff>
      <xdr:row>99</xdr:row>
      <xdr:rowOff>3389</xdr:rowOff>
    </xdr:to>
    <xdr:cxnSp macro="">
      <xdr:nvCxnSpPr>
        <xdr:cNvPr id="663" name="直線コネクタ 662"/>
        <xdr:cNvCxnSpPr/>
      </xdr:nvCxnSpPr>
      <xdr:spPr>
        <a:xfrm flipV="1">
          <a:off x="13703300" y="16926824"/>
          <a:ext cx="889000" cy="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3017</xdr:rowOff>
    </xdr:from>
    <xdr:to>
      <xdr:col>19</xdr:col>
      <xdr:colOff>644525</xdr:colOff>
      <xdr:row>99</xdr:row>
      <xdr:rowOff>3389</xdr:rowOff>
    </xdr:to>
    <xdr:cxnSp macro="">
      <xdr:nvCxnSpPr>
        <xdr:cNvPr id="666" name="直線コネクタ 665"/>
        <xdr:cNvCxnSpPr/>
      </xdr:nvCxnSpPr>
      <xdr:spPr>
        <a:xfrm>
          <a:off x="12814300" y="16976567"/>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114492</xdr:rowOff>
    </xdr:from>
    <xdr:to>
      <xdr:col>23</xdr:col>
      <xdr:colOff>568325</xdr:colOff>
      <xdr:row>99</xdr:row>
      <xdr:rowOff>44642</xdr:rowOff>
    </xdr:to>
    <xdr:sp macro="" textlink="">
      <xdr:nvSpPr>
        <xdr:cNvPr id="676" name="円/楕円 675"/>
        <xdr:cNvSpPr/>
      </xdr:nvSpPr>
      <xdr:spPr>
        <a:xfrm>
          <a:off x="16268700" y="169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122073</xdr:rowOff>
    </xdr:from>
    <xdr:to>
      <xdr:col>22</xdr:col>
      <xdr:colOff>415925</xdr:colOff>
      <xdr:row>99</xdr:row>
      <xdr:rowOff>52223</xdr:rowOff>
    </xdr:to>
    <xdr:sp macro="" textlink="">
      <xdr:nvSpPr>
        <xdr:cNvPr id="678" name="円/楕円 677"/>
        <xdr:cNvSpPr/>
      </xdr:nvSpPr>
      <xdr:spPr>
        <a:xfrm>
          <a:off x="15430500" y="169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43350</xdr:rowOff>
    </xdr:from>
    <xdr:ext cx="534377" cy="259045"/>
    <xdr:sp macro="" textlink="">
      <xdr:nvSpPr>
        <xdr:cNvPr id="679" name="テキスト ボックス 678"/>
        <xdr:cNvSpPr txBox="1"/>
      </xdr:nvSpPr>
      <xdr:spPr>
        <a:xfrm>
          <a:off x="15214111" y="170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73924</xdr:rowOff>
    </xdr:from>
    <xdr:to>
      <xdr:col>21</xdr:col>
      <xdr:colOff>212725</xdr:colOff>
      <xdr:row>99</xdr:row>
      <xdr:rowOff>4074</xdr:rowOff>
    </xdr:to>
    <xdr:sp macro="" textlink="">
      <xdr:nvSpPr>
        <xdr:cNvPr id="680" name="円/楕円 679"/>
        <xdr:cNvSpPr/>
      </xdr:nvSpPr>
      <xdr:spPr>
        <a:xfrm>
          <a:off x="14541500" y="168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166651</xdr:rowOff>
    </xdr:from>
    <xdr:ext cx="534377" cy="259045"/>
    <xdr:sp macro="" textlink="">
      <xdr:nvSpPr>
        <xdr:cNvPr id="681" name="テキスト ボックス 680"/>
        <xdr:cNvSpPr txBox="1"/>
      </xdr:nvSpPr>
      <xdr:spPr>
        <a:xfrm>
          <a:off x="14325111" y="169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124039</xdr:rowOff>
    </xdr:from>
    <xdr:to>
      <xdr:col>20</xdr:col>
      <xdr:colOff>9525</xdr:colOff>
      <xdr:row>99</xdr:row>
      <xdr:rowOff>54189</xdr:rowOff>
    </xdr:to>
    <xdr:sp macro="" textlink="">
      <xdr:nvSpPr>
        <xdr:cNvPr id="682" name="円/楕円 681"/>
        <xdr:cNvSpPr/>
      </xdr:nvSpPr>
      <xdr:spPr>
        <a:xfrm>
          <a:off x="13652500" y="169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45316</xdr:rowOff>
    </xdr:from>
    <xdr:ext cx="534377" cy="259045"/>
    <xdr:sp macro="" textlink="">
      <xdr:nvSpPr>
        <xdr:cNvPr id="683" name="テキスト ボックス 682"/>
        <xdr:cNvSpPr txBox="1"/>
      </xdr:nvSpPr>
      <xdr:spPr>
        <a:xfrm>
          <a:off x="13436111" y="170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123667</xdr:rowOff>
    </xdr:from>
    <xdr:to>
      <xdr:col>18</xdr:col>
      <xdr:colOff>492125</xdr:colOff>
      <xdr:row>99</xdr:row>
      <xdr:rowOff>53817</xdr:rowOff>
    </xdr:to>
    <xdr:sp macro="" textlink="">
      <xdr:nvSpPr>
        <xdr:cNvPr id="684" name="円/楕円 683"/>
        <xdr:cNvSpPr/>
      </xdr:nvSpPr>
      <xdr:spPr>
        <a:xfrm>
          <a:off x="12763500" y="169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44944</xdr:rowOff>
    </xdr:from>
    <xdr:ext cx="534377" cy="259045"/>
    <xdr:sp macro="" textlink="">
      <xdr:nvSpPr>
        <xdr:cNvPr id="685" name="テキスト ボックス 684"/>
        <xdr:cNvSpPr txBox="1"/>
      </xdr:nvSpPr>
      <xdr:spPr>
        <a:xfrm>
          <a:off x="12547111" y="1701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42202</xdr:rowOff>
    </xdr:from>
    <xdr:to>
      <xdr:col>28</xdr:col>
      <xdr:colOff>314325</xdr:colOff>
      <xdr:row>39</xdr:row>
      <xdr:rowOff>44450</xdr:rowOff>
    </xdr:to>
    <xdr:cxnSp macro="">
      <xdr:nvCxnSpPr>
        <xdr:cNvPr id="723" name="直線コネクタ 722"/>
        <xdr:cNvCxnSpPr/>
      </xdr:nvCxnSpPr>
      <xdr:spPr>
        <a:xfrm>
          <a:off x="18656300" y="672875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162852</xdr:rowOff>
    </xdr:from>
    <xdr:to>
      <xdr:col>27</xdr:col>
      <xdr:colOff>161925</xdr:colOff>
      <xdr:row>39</xdr:row>
      <xdr:rowOff>93002</xdr:rowOff>
    </xdr:to>
    <xdr:sp macro="" textlink="">
      <xdr:nvSpPr>
        <xdr:cNvPr id="741" name="円/楕円 740"/>
        <xdr:cNvSpPr/>
      </xdr:nvSpPr>
      <xdr:spPr>
        <a:xfrm>
          <a:off x="18605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84129</xdr:rowOff>
    </xdr:from>
    <xdr:ext cx="313932" cy="259045"/>
    <xdr:sp macro="" textlink="">
      <xdr:nvSpPr>
        <xdr:cNvPr id="742" name="テキスト ボックス 741"/>
        <xdr:cNvSpPr txBox="1"/>
      </xdr:nvSpPr>
      <xdr:spPr>
        <a:xfrm>
          <a:off x="18499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169570</xdr:rowOff>
    </xdr:from>
    <xdr:to>
      <xdr:col>32</xdr:col>
      <xdr:colOff>187325</xdr:colOff>
      <xdr:row>58</xdr:row>
      <xdr:rowOff>6304</xdr:rowOff>
    </xdr:to>
    <xdr:cxnSp macro="">
      <xdr:nvCxnSpPr>
        <xdr:cNvPr id="771" name="直線コネクタ 770"/>
        <xdr:cNvCxnSpPr/>
      </xdr:nvCxnSpPr>
      <xdr:spPr>
        <a:xfrm>
          <a:off x="21323300" y="9942220"/>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164800</xdr:rowOff>
    </xdr:from>
    <xdr:to>
      <xdr:col>31</xdr:col>
      <xdr:colOff>34925</xdr:colOff>
      <xdr:row>57</xdr:row>
      <xdr:rowOff>169570</xdr:rowOff>
    </xdr:to>
    <xdr:cxnSp macro="">
      <xdr:nvCxnSpPr>
        <xdr:cNvPr id="774" name="直線コネクタ 773"/>
        <xdr:cNvCxnSpPr/>
      </xdr:nvCxnSpPr>
      <xdr:spPr>
        <a:xfrm>
          <a:off x="20434300" y="9937450"/>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155435</xdr:rowOff>
    </xdr:from>
    <xdr:to>
      <xdr:col>29</xdr:col>
      <xdr:colOff>517525</xdr:colOff>
      <xdr:row>57</xdr:row>
      <xdr:rowOff>164800</xdr:rowOff>
    </xdr:to>
    <xdr:cxnSp macro="">
      <xdr:nvCxnSpPr>
        <xdr:cNvPr id="777" name="直線コネクタ 776"/>
        <xdr:cNvCxnSpPr/>
      </xdr:nvCxnSpPr>
      <xdr:spPr>
        <a:xfrm>
          <a:off x="19545300" y="9928085"/>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148821</xdr:rowOff>
    </xdr:from>
    <xdr:to>
      <xdr:col>28</xdr:col>
      <xdr:colOff>314325</xdr:colOff>
      <xdr:row>57</xdr:row>
      <xdr:rowOff>155435</xdr:rowOff>
    </xdr:to>
    <xdr:cxnSp macro="">
      <xdr:nvCxnSpPr>
        <xdr:cNvPr id="780" name="直線コネクタ 779"/>
        <xdr:cNvCxnSpPr/>
      </xdr:nvCxnSpPr>
      <xdr:spPr>
        <a:xfrm>
          <a:off x="18656300" y="9921471"/>
          <a:ext cx="8890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126954</xdr:rowOff>
    </xdr:from>
    <xdr:to>
      <xdr:col>32</xdr:col>
      <xdr:colOff>238125</xdr:colOff>
      <xdr:row>58</xdr:row>
      <xdr:rowOff>57104</xdr:rowOff>
    </xdr:to>
    <xdr:sp macro="" textlink="">
      <xdr:nvSpPr>
        <xdr:cNvPr id="790" name="円/楕円 789"/>
        <xdr:cNvSpPr/>
      </xdr:nvSpPr>
      <xdr:spPr>
        <a:xfrm>
          <a:off x="22110700" y="98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149831</xdr:rowOff>
    </xdr:from>
    <xdr:ext cx="534377" cy="259045"/>
    <xdr:sp macro="" textlink="">
      <xdr:nvSpPr>
        <xdr:cNvPr id="791" name="貸付金該当値テキスト"/>
        <xdr:cNvSpPr txBox="1"/>
      </xdr:nvSpPr>
      <xdr:spPr>
        <a:xfrm>
          <a:off x="22212300" y="97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118770</xdr:rowOff>
    </xdr:from>
    <xdr:to>
      <xdr:col>31</xdr:col>
      <xdr:colOff>85725</xdr:colOff>
      <xdr:row>58</xdr:row>
      <xdr:rowOff>48920</xdr:rowOff>
    </xdr:to>
    <xdr:sp macro="" textlink="">
      <xdr:nvSpPr>
        <xdr:cNvPr id="792" name="円/楕円 791"/>
        <xdr:cNvSpPr/>
      </xdr:nvSpPr>
      <xdr:spPr>
        <a:xfrm>
          <a:off x="21272500" y="98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65447</xdr:rowOff>
    </xdr:from>
    <xdr:ext cx="534377" cy="259045"/>
    <xdr:sp macro="" textlink="">
      <xdr:nvSpPr>
        <xdr:cNvPr id="793" name="テキスト ボックス 792"/>
        <xdr:cNvSpPr txBox="1"/>
      </xdr:nvSpPr>
      <xdr:spPr>
        <a:xfrm>
          <a:off x="21056111" y="96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114000</xdr:rowOff>
    </xdr:from>
    <xdr:to>
      <xdr:col>29</xdr:col>
      <xdr:colOff>568325</xdr:colOff>
      <xdr:row>58</xdr:row>
      <xdr:rowOff>44150</xdr:rowOff>
    </xdr:to>
    <xdr:sp macro="" textlink="">
      <xdr:nvSpPr>
        <xdr:cNvPr id="794" name="円/楕円 793"/>
        <xdr:cNvSpPr/>
      </xdr:nvSpPr>
      <xdr:spPr>
        <a:xfrm>
          <a:off x="20383500" y="98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60677</xdr:rowOff>
    </xdr:from>
    <xdr:ext cx="534377" cy="259045"/>
    <xdr:sp macro="" textlink="">
      <xdr:nvSpPr>
        <xdr:cNvPr id="795" name="テキスト ボックス 794"/>
        <xdr:cNvSpPr txBox="1"/>
      </xdr:nvSpPr>
      <xdr:spPr>
        <a:xfrm>
          <a:off x="20167111" y="966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104635</xdr:rowOff>
    </xdr:from>
    <xdr:to>
      <xdr:col>28</xdr:col>
      <xdr:colOff>365125</xdr:colOff>
      <xdr:row>58</xdr:row>
      <xdr:rowOff>34785</xdr:rowOff>
    </xdr:to>
    <xdr:sp macro="" textlink="">
      <xdr:nvSpPr>
        <xdr:cNvPr id="796" name="円/楕円 795"/>
        <xdr:cNvSpPr/>
      </xdr:nvSpPr>
      <xdr:spPr>
        <a:xfrm>
          <a:off x="19494500" y="98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51312</xdr:rowOff>
    </xdr:from>
    <xdr:ext cx="534377" cy="259045"/>
    <xdr:sp macro="" textlink="">
      <xdr:nvSpPr>
        <xdr:cNvPr id="797" name="テキスト ボックス 796"/>
        <xdr:cNvSpPr txBox="1"/>
      </xdr:nvSpPr>
      <xdr:spPr>
        <a:xfrm>
          <a:off x="19278111" y="96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98021</xdr:rowOff>
    </xdr:from>
    <xdr:to>
      <xdr:col>27</xdr:col>
      <xdr:colOff>161925</xdr:colOff>
      <xdr:row>58</xdr:row>
      <xdr:rowOff>28171</xdr:rowOff>
    </xdr:to>
    <xdr:sp macro="" textlink="">
      <xdr:nvSpPr>
        <xdr:cNvPr id="798" name="円/楕円 797"/>
        <xdr:cNvSpPr/>
      </xdr:nvSpPr>
      <xdr:spPr>
        <a:xfrm>
          <a:off x="18605500" y="98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44698</xdr:rowOff>
    </xdr:from>
    <xdr:ext cx="534377" cy="259045"/>
    <xdr:sp macro="" textlink="">
      <xdr:nvSpPr>
        <xdr:cNvPr id="799" name="テキスト ボックス 798"/>
        <xdr:cNvSpPr txBox="1"/>
      </xdr:nvSpPr>
      <xdr:spPr>
        <a:xfrm>
          <a:off x="18389111" y="96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75974</xdr:rowOff>
    </xdr:from>
    <xdr:to>
      <xdr:col>32</xdr:col>
      <xdr:colOff>187325</xdr:colOff>
      <xdr:row>76</xdr:row>
      <xdr:rowOff>106538</xdr:rowOff>
    </xdr:to>
    <xdr:cxnSp macro="">
      <xdr:nvCxnSpPr>
        <xdr:cNvPr id="828" name="直線コネクタ 827"/>
        <xdr:cNvCxnSpPr/>
      </xdr:nvCxnSpPr>
      <xdr:spPr>
        <a:xfrm flipV="1">
          <a:off x="21323300" y="12934724"/>
          <a:ext cx="838200" cy="20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106538</xdr:rowOff>
    </xdr:from>
    <xdr:to>
      <xdr:col>31</xdr:col>
      <xdr:colOff>34925</xdr:colOff>
      <xdr:row>77</xdr:row>
      <xdr:rowOff>13795</xdr:rowOff>
    </xdr:to>
    <xdr:cxnSp macro="">
      <xdr:nvCxnSpPr>
        <xdr:cNvPr id="831" name="直線コネクタ 830"/>
        <xdr:cNvCxnSpPr/>
      </xdr:nvCxnSpPr>
      <xdr:spPr>
        <a:xfrm flipV="1">
          <a:off x="20434300" y="13136738"/>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101744</xdr:rowOff>
    </xdr:from>
    <xdr:to>
      <xdr:col>29</xdr:col>
      <xdr:colOff>517525</xdr:colOff>
      <xdr:row>77</xdr:row>
      <xdr:rowOff>13795</xdr:rowOff>
    </xdr:to>
    <xdr:cxnSp macro="">
      <xdr:nvCxnSpPr>
        <xdr:cNvPr id="834" name="直線コネクタ 833"/>
        <xdr:cNvCxnSpPr/>
      </xdr:nvCxnSpPr>
      <xdr:spPr>
        <a:xfrm>
          <a:off x="19545300" y="13131944"/>
          <a:ext cx="889000" cy="8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101744</xdr:rowOff>
    </xdr:from>
    <xdr:to>
      <xdr:col>28</xdr:col>
      <xdr:colOff>314325</xdr:colOff>
      <xdr:row>76</xdr:row>
      <xdr:rowOff>151057</xdr:rowOff>
    </xdr:to>
    <xdr:cxnSp macro="">
      <xdr:nvCxnSpPr>
        <xdr:cNvPr id="837" name="直線コネクタ 836"/>
        <xdr:cNvCxnSpPr/>
      </xdr:nvCxnSpPr>
      <xdr:spPr>
        <a:xfrm flipV="1">
          <a:off x="18656300" y="13131944"/>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25174</xdr:rowOff>
    </xdr:from>
    <xdr:to>
      <xdr:col>32</xdr:col>
      <xdr:colOff>238125</xdr:colOff>
      <xdr:row>75</xdr:row>
      <xdr:rowOff>126774</xdr:rowOff>
    </xdr:to>
    <xdr:sp macro="" textlink="">
      <xdr:nvSpPr>
        <xdr:cNvPr id="847" name="円/楕円 846"/>
        <xdr:cNvSpPr/>
      </xdr:nvSpPr>
      <xdr:spPr>
        <a:xfrm>
          <a:off x="22110700" y="128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48051</xdr:rowOff>
    </xdr:from>
    <xdr:ext cx="599010" cy="259045"/>
    <xdr:sp macro="" textlink="">
      <xdr:nvSpPr>
        <xdr:cNvPr id="848" name="繰出金該当値テキスト"/>
        <xdr:cNvSpPr txBox="1"/>
      </xdr:nvSpPr>
      <xdr:spPr>
        <a:xfrm>
          <a:off x="22212300" y="1273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55738</xdr:rowOff>
    </xdr:from>
    <xdr:to>
      <xdr:col>31</xdr:col>
      <xdr:colOff>85725</xdr:colOff>
      <xdr:row>76</xdr:row>
      <xdr:rowOff>157338</xdr:rowOff>
    </xdr:to>
    <xdr:sp macro="" textlink="">
      <xdr:nvSpPr>
        <xdr:cNvPr id="849" name="円/楕円 848"/>
        <xdr:cNvSpPr/>
      </xdr:nvSpPr>
      <xdr:spPr>
        <a:xfrm>
          <a:off x="21272500" y="130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2415</xdr:rowOff>
    </xdr:from>
    <xdr:ext cx="599010" cy="259045"/>
    <xdr:sp macro="" textlink="">
      <xdr:nvSpPr>
        <xdr:cNvPr id="850" name="テキスト ボックス 849"/>
        <xdr:cNvSpPr txBox="1"/>
      </xdr:nvSpPr>
      <xdr:spPr>
        <a:xfrm>
          <a:off x="21023794" y="1286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134445</xdr:rowOff>
    </xdr:from>
    <xdr:to>
      <xdr:col>29</xdr:col>
      <xdr:colOff>568325</xdr:colOff>
      <xdr:row>77</xdr:row>
      <xdr:rowOff>64595</xdr:rowOff>
    </xdr:to>
    <xdr:sp macro="" textlink="">
      <xdr:nvSpPr>
        <xdr:cNvPr id="851" name="円/楕円 850"/>
        <xdr:cNvSpPr/>
      </xdr:nvSpPr>
      <xdr:spPr>
        <a:xfrm>
          <a:off x="20383500" y="131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55722</xdr:rowOff>
    </xdr:from>
    <xdr:ext cx="534377" cy="259045"/>
    <xdr:sp macro="" textlink="">
      <xdr:nvSpPr>
        <xdr:cNvPr id="852" name="テキスト ボックス 851"/>
        <xdr:cNvSpPr txBox="1"/>
      </xdr:nvSpPr>
      <xdr:spPr>
        <a:xfrm>
          <a:off x="20167111" y="1325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50944</xdr:rowOff>
    </xdr:from>
    <xdr:to>
      <xdr:col>28</xdr:col>
      <xdr:colOff>365125</xdr:colOff>
      <xdr:row>76</xdr:row>
      <xdr:rowOff>152544</xdr:rowOff>
    </xdr:to>
    <xdr:sp macro="" textlink="">
      <xdr:nvSpPr>
        <xdr:cNvPr id="853" name="円/楕円 852"/>
        <xdr:cNvSpPr/>
      </xdr:nvSpPr>
      <xdr:spPr>
        <a:xfrm>
          <a:off x="19494500" y="130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169072</xdr:rowOff>
    </xdr:from>
    <xdr:ext cx="599010" cy="259045"/>
    <xdr:sp macro="" textlink="">
      <xdr:nvSpPr>
        <xdr:cNvPr id="854" name="テキスト ボックス 853"/>
        <xdr:cNvSpPr txBox="1"/>
      </xdr:nvSpPr>
      <xdr:spPr>
        <a:xfrm>
          <a:off x="19245794" y="1285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100257</xdr:rowOff>
    </xdr:from>
    <xdr:to>
      <xdr:col>27</xdr:col>
      <xdr:colOff>161925</xdr:colOff>
      <xdr:row>77</xdr:row>
      <xdr:rowOff>30407</xdr:rowOff>
    </xdr:to>
    <xdr:sp macro="" textlink="">
      <xdr:nvSpPr>
        <xdr:cNvPr id="855" name="円/楕円 854"/>
        <xdr:cNvSpPr/>
      </xdr:nvSpPr>
      <xdr:spPr>
        <a:xfrm>
          <a:off x="18605500" y="131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46934</xdr:rowOff>
    </xdr:from>
    <xdr:ext cx="599010" cy="259045"/>
    <xdr:sp macro="" textlink="">
      <xdr:nvSpPr>
        <xdr:cNvPr id="856" name="テキスト ボックス 855"/>
        <xdr:cNvSpPr txBox="1"/>
      </xdr:nvSpPr>
      <xdr:spPr>
        <a:xfrm>
          <a:off x="18356794" y="1290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1,474,092</a:t>
          </a:r>
          <a:r>
            <a:rPr kumimoji="1" lang="ja-JP" altLang="en-US" sz="1300">
              <a:latin typeface="ＭＳ Ｐゴシック"/>
            </a:rPr>
            <a:t>円となっている。補助費等については、住民一人当たりのコストが</a:t>
          </a:r>
          <a:r>
            <a:rPr kumimoji="1" lang="en-US" altLang="ja-JP" sz="1300">
              <a:latin typeface="ＭＳ Ｐゴシック"/>
            </a:rPr>
            <a:t>343,244</a:t>
          </a:r>
          <a:r>
            <a:rPr kumimoji="1" lang="ja-JP" altLang="en-US" sz="1300">
              <a:latin typeface="ＭＳ Ｐゴシック"/>
            </a:rPr>
            <a:t>円で類似団体と比較する</a:t>
          </a:r>
          <a:r>
            <a:rPr kumimoji="1" lang="en-US" altLang="ja-JP" sz="1300">
              <a:latin typeface="ＭＳ Ｐゴシック"/>
            </a:rPr>
            <a:t>2</a:t>
          </a:r>
          <a:r>
            <a:rPr kumimoji="1" lang="ja-JP" altLang="en-US" sz="1300">
              <a:latin typeface="ＭＳ Ｐゴシック"/>
            </a:rPr>
            <a:t>倍近くになっている。これは病院事業特別会計に対する赤字補てんが主な要因で、新公立病院改革プランに基づく経営改善が急務なっている。維持補修費については、町道の除排雪に要する経費が平成</a:t>
          </a:r>
          <a:r>
            <a:rPr kumimoji="1" lang="en-US" altLang="ja-JP" sz="1300">
              <a:latin typeface="ＭＳ Ｐゴシック"/>
            </a:rPr>
            <a:t>27</a:t>
          </a:r>
          <a:r>
            <a:rPr kumimoji="1" lang="ja-JP" altLang="en-US" sz="1300">
              <a:latin typeface="ＭＳ Ｐゴシック"/>
            </a:rPr>
            <a:t>年度では前年度と比較して</a:t>
          </a:r>
          <a:r>
            <a:rPr kumimoji="1" lang="en-US" altLang="ja-JP" sz="1300">
              <a:latin typeface="ＭＳ Ｐゴシック"/>
            </a:rPr>
            <a:t>1.7</a:t>
          </a:r>
          <a:r>
            <a:rPr kumimoji="1" lang="ja-JP" altLang="en-US" sz="1300">
              <a:latin typeface="ＭＳ Ｐゴシック"/>
            </a:rPr>
            <a:t>倍となったことにより大きく増加し、類似団体と比較すると</a:t>
          </a:r>
          <a:r>
            <a:rPr kumimoji="1" lang="en-US" altLang="ja-JP" sz="1300">
              <a:latin typeface="ＭＳ Ｐゴシック"/>
            </a:rPr>
            <a:t>2</a:t>
          </a:r>
          <a:r>
            <a:rPr kumimoji="1" lang="ja-JP" altLang="en-US" sz="1300">
              <a:latin typeface="ＭＳ Ｐゴシック"/>
            </a:rPr>
            <a:t>倍以上となっている。繰出金については、平成</a:t>
          </a:r>
          <a:r>
            <a:rPr kumimoji="1" lang="en-US" altLang="ja-JP" sz="1300">
              <a:latin typeface="ＭＳ Ｐゴシック"/>
            </a:rPr>
            <a:t>27</a:t>
          </a:r>
          <a:r>
            <a:rPr kumimoji="1" lang="ja-JP" altLang="en-US" sz="1300">
              <a:latin typeface="ＭＳ Ｐゴシック"/>
            </a:rPr>
            <a:t>年度から新たに町民保養センター事業を特別会計化したことにより増加したものである。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北海道天塩町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3,272
3,249
353.56
4,982,854
4,823,229
95,289
3,247,034
4,727,556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114913</xdr:rowOff>
    </xdr:from>
    <xdr:to>
      <xdr:col>6</xdr:col>
      <xdr:colOff>511175</xdr:colOff>
      <xdr:row>37</xdr:row>
      <xdr:rowOff>134067</xdr:rowOff>
    </xdr:to>
    <xdr:cxnSp macro="">
      <xdr:nvCxnSpPr>
        <xdr:cNvPr id="62" name="直線コネクタ 61"/>
        <xdr:cNvCxnSpPr/>
      </xdr:nvCxnSpPr>
      <xdr:spPr>
        <a:xfrm flipV="1">
          <a:off x="3797300" y="6458563"/>
          <a:ext cx="8382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128384</xdr:rowOff>
    </xdr:from>
    <xdr:to>
      <xdr:col>5</xdr:col>
      <xdr:colOff>358775</xdr:colOff>
      <xdr:row>37</xdr:row>
      <xdr:rowOff>134067</xdr:rowOff>
    </xdr:to>
    <xdr:cxnSp macro="">
      <xdr:nvCxnSpPr>
        <xdr:cNvPr id="65" name="直線コネクタ 64"/>
        <xdr:cNvCxnSpPr/>
      </xdr:nvCxnSpPr>
      <xdr:spPr>
        <a:xfrm>
          <a:off x="2908300" y="6472034"/>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124368</xdr:rowOff>
    </xdr:from>
    <xdr:to>
      <xdr:col>4</xdr:col>
      <xdr:colOff>155575</xdr:colOff>
      <xdr:row>37</xdr:row>
      <xdr:rowOff>128384</xdr:rowOff>
    </xdr:to>
    <xdr:cxnSp macro="">
      <xdr:nvCxnSpPr>
        <xdr:cNvPr id="68" name="直線コネクタ 67"/>
        <xdr:cNvCxnSpPr/>
      </xdr:nvCxnSpPr>
      <xdr:spPr>
        <a:xfrm>
          <a:off x="2019300" y="6468018"/>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106243</xdr:rowOff>
    </xdr:from>
    <xdr:to>
      <xdr:col>2</xdr:col>
      <xdr:colOff>638175</xdr:colOff>
      <xdr:row>37</xdr:row>
      <xdr:rowOff>124368</xdr:rowOff>
    </xdr:to>
    <xdr:cxnSp macro="">
      <xdr:nvCxnSpPr>
        <xdr:cNvPr id="71" name="直線コネクタ 70"/>
        <xdr:cNvCxnSpPr/>
      </xdr:nvCxnSpPr>
      <xdr:spPr>
        <a:xfrm>
          <a:off x="1130300" y="6449893"/>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64113</xdr:rowOff>
    </xdr:from>
    <xdr:to>
      <xdr:col>6</xdr:col>
      <xdr:colOff>561975</xdr:colOff>
      <xdr:row>37</xdr:row>
      <xdr:rowOff>165713</xdr:rowOff>
    </xdr:to>
    <xdr:sp macro="" textlink="">
      <xdr:nvSpPr>
        <xdr:cNvPr id="81" name="円/楕円 80"/>
        <xdr:cNvSpPr/>
      </xdr:nvSpPr>
      <xdr:spPr>
        <a:xfrm>
          <a:off x="4584700" y="64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86990</xdr:rowOff>
    </xdr:from>
    <xdr:ext cx="534377" cy="259045"/>
    <xdr:sp macro="" textlink="">
      <xdr:nvSpPr>
        <xdr:cNvPr id="82" name="議会費該当値テキスト"/>
        <xdr:cNvSpPr txBox="1"/>
      </xdr:nvSpPr>
      <xdr:spPr>
        <a:xfrm>
          <a:off x="4686300" y="625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83267</xdr:rowOff>
    </xdr:from>
    <xdr:to>
      <xdr:col>5</xdr:col>
      <xdr:colOff>409575</xdr:colOff>
      <xdr:row>38</xdr:row>
      <xdr:rowOff>13416</xdr:rowOff>
    </xdr:to>
    <xdr:sp macro="" textlink="">
      <xdr:nvSpPr>
        <xdr:cNvPr id="83" name="円/楕円 82"/>
        <xdr:cNvSpPr/>
      </xdr:nvSpPr>
      <xdr:spPr>
        <a:xfrm>
          <a:off x="3746500" y="6426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29944</xdr:rowOff>
    </xdr:from>
    <xdr:ext cx="534377" cy="259045"/>
    <xdr:sp macro="" textlink="">
      <xdr:nvSpPr>
        <xdr:cNvPr id="84" name="テキスト ボックス 83"/>
        <xdr:cNvSpPr txBox="1"/>
      </xdr:nvSpPr>
      <xdr:spPr>
        <a:xfrm>
          <a:off x="3530111" y="62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77584</xdr:rowOff>
    </xdr:from>
    <xdr:to>
      <xdr:col>4</xdr:col>
      <xdr:colOff>206375</xdr:colOff>
      <xdr:row>38</xdr:row>
      <xdr:rowOff>7734</xdr:rowOff>
    </xdr:to>
    <xdr:sp macro="" textlink="">
      <xdr:nvSpPr>
        <xdr:cNvPr id="85" name="円/楕円 84"/>
        <xdr:cNvSpPr/>
      </xdr:nvSpPr>
      <xdr:spPr>
        <a:xfrm>
          <a:off x="2857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24261</xdr:rowOff>
    </xdr:from>
    <xdr:ext cx="534377" cy="259045"/>
    <xdr:sp macro="" textlink="">
      <xdr:nvSpPr>
        <xdr:cNvPr id="86" name="テキスト ボックス 85"/>
        <xdr:cNvSpPr txBox="1"/>
      </xdr:nvSpPr>
      <xdr:spPr>
        <a:xfrm>
          <a:off x="2641111" y="61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73568</xdr:rowOff>
    </xdr:from>
    <xdr:to>
      <xdr:col>3</xdr:col>
      <xdr:colOff>3175</xdr:colOff>
      <xdr:row>38</xdr:row>
      <xdr:rowOff>3718</xdr:rowOff>
    </xdr:to>
    <xdr:sp macro="" textlink="">
      <xdr:nvSpPr>
        <xdr:cNvPr id="87" name="円/楕円 86"/>
        <xdr:cNvSpPr/>
      </xdr:nvSpPr>
      <xdr:spPr>
        <a:xfrm>
          <a:off x="1968500" y="64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20245</xdr:rowOff>
    </xdr:from>
    <xdr:ext cx="534377" cy="259045"/>
    <xdr:sp macro="" textlink="">
      <xdr:nvSpPr>
        <xdr:cNvPr id="88" name="テキスト ボックス 87"/>
        <xdr:cNvSpPr txBox="1"/>
      </xdr:nvSpPr>
      <xdr:spPr>
        <a:xfrm>
          <a:off x="1752111" y="61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55443</xdr:rowOff>
    </xdr:from>
    <xdr:to>
      <xdr:col>1</xdr:col>
      <xdr:colOff>485775</xdr:colOff>
      <xdr:row>37</xdr:row>
      <xdr:rowOff>157043</xdr:rowOff>
    </xdr:to>
    <xdr:sp macro="" textlink="">
      <xdr:nvSpPr>
        <xdr:cNvPr id="89" name="円/楕円 88"/>
        <xdr:cNvSpPr/>
      </xdr:nvSpPr>
      <xdr:spPr>
        <a:xfrm>
          <a:off x="1079500" y="6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2120</xdr:rowOff>
    </xdr:from>
    <xdr:ext cx="534377" cy="259045"/>
    <xdr:sp macro="" textlink="">
      <xdr:nvSpPr>
        <xdr:cNvPr id="90" name="テキスト ボックス 89"/>
        <xdr:cNvSpPr txBox="1"/>
      </xdr:nvSpPr>
      <xdr:spPr>
        <a:xfrm>
          <a:off x="863111" y="61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53617</xdr:rowOff>
    </xdr:from>
    <xdr:to>
      <xdr:col>6</xdr:col>
      <xdr:colOff>511175</xdr:colOff>
      <xdr:row>58</xdr:row>
      <xdr:rowOff>66157</xdr:rowOff>
    </xdr:to>
    <xdr:cxnSp macro="">
      <xdr:nvCxnSpPr>
        <xdr:cNvPr id="121" name="直線コネクタ 120"/>
        <xdr:cNvCxnSpPr/>
      </xdr:nvCxnSpPr>
      <xdr:spPr>
        <a:xfrm flipV="1">
          <a:off x="3797300" y="9997717"/>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163247</xdr:rowOff>
    </xdr:from>
    <xdr:to>
      <xdr:col>5</xdr:col>
      <xdr:colOff>358775</xdr:colOff>
      <xdr:row>58</xdr:row>
      <xdr:rowOff>66157</xdr:rowOff>
    </xdr:to>
    <xdr:cxnSp macro="">
      <xdr:nvCxnSpPr>
        <xdr:cNvPr id="124" name="直線コネクタ 123"/>
        <xdr:cNvCxnSpPr/>
      </xdr:nvCxnSpPr>
      <xdr:spPr>
        <a:xfrm>
          <a:off x="2908300" y="9935897"/>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163247</xdr:rowOff>
    </xdr:from>
    <xdr:to>
      <xdr:col>4</xdr:col>
      <xdr:colOff>155575</xdr:colOff>
      <xdr:row>58</xdr:row>
      <xdr:rowOff>75919</xdr:rowOff>
    </xdr:to>
    <xdr:cxnSp macro="">
      <xdr:nvCxnSpPr>
        <xdr:cNvPr id="127" name="直線コネクタ 126"/>
        <xdr:cNvCxnSpPr/>
      </xdr:nvCxnSpPr>
      <xdr:spPr>
        <a:xfrm flipV="1">
          <a:off x="2019300" y="9935897"/>
          <a:ext cx="889000" cy="8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75919</xdr:rowOff>
    </xdr:from>
    <xdr:to>
      <xdr:col>2</xdr:col>
      <xdr:colOff>638175</xdr:colOff>
      <xdr:row>58</xdr:row>
      <xdr:rowOff>89377</xdr:rowOff>
    </xdr:to>
    <xdr:cxnSp macro="">
      <xdr:nvCxnSpPr>
        <xdr:cNvPr id="130" name="直線コネクタ 129"/>
        <xdr:cNvCxnSpPr/>
      </xdr:nvCxnSpPr>
      <xdr:spPr>
        <a:xfrm flipV="1">
          <a:off x="1130300" y="10020019"/>
          <a:ext cx="889000" cy="1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2817</xdr:rowOff>
    </xdr:from>
    <xdr:to>
      <xdr:col>6</xdr:col>
      <xdr:colOff>561975</xdr:colOff>
      <xdr:row>58</xdr:row>
      <xdr:rowOff>104417</xdr:rowOff>
    </xdr:to>
    <xdr:sp macro="" textlink="">
      <xdr:nvSpPr>
        <xdr:cNvPr id="140" name="円/楕円 139"/>
        <xdr:cNvSpPr/>
      </xdr:nvSpPr>
      <xdr:spPr>
        <a:xfrm>
          <a:off x="4584700" y="99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89194</xdr:rowOff>
    </xdr:from>
    <xdr:ext cx="599010" cy="259045"/>
    <xdr:sp macro="" textlink="">
      <xdr:nvSpPr>
        <xdr:cNvPr id="141" name="総務費該当値テキスト"/>
        <xdr:cNvSpPr txBox="1"/>
      </xdr:nvSpPr>
      <xdr:spPr>
        <a:xfrm>
          <a:off x="4686300" y="986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15357</xdr:rowOff>
    </xdr:from>
    <xdr:to>
      <xdr:col>5</xdr:col>
      <xdr:colOff>409575</xdr:colOff>
      <xdr:row>58</xdr:row>
      <xdr:rowOff>116957</xdr:rowOff>
    </xdr:to>
    <xdr:sp macro="" textlink="">
      <xdr:nvSpPr>
        <xdr:cNvPr id="142" name="円/楕円 141"/>
        <xdr:cNvSpPr/>
      </xdr:nvSpPr>
      <xdr:spPr>
        <a:xfrm>
          <a:off x="3746500" y="99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108084</xdr:rowOff>
    </xdr:from>
    <xdr:ext cx="599010" cy="259045"/>
    <xdr:sp macro="" textlink="">
      <xdr:nvSpPr>
        <xdr:cNvPr id="143" name="テキスト ボックス 142"/>
        <xdr:cNvSpPr txBox="1"/>
      </xdr:nvSpPr>
      <xdr:spPr>
        <a:xfrm>
          <a:off x="3497794" y="1005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112447</xdr:rowOff>
    </xdr:from>
    <xdr:to>
      <xdr:col>4</xdr:col>
      <xdr:colOff>206375</xdr:colOff>
      <xdr:row>58</xdr:row>
      <xdr:rowOff>42597</xdr:rowOff>
    </xdr:to>
    <xdr:sp macro="" textlink="">
      <xdr:nvSpPr>
        <xdr:cNvPr id="144" name="円/楕円 143"/>
        <xdr:cNvSpPr/>
      </xdr:nvSpPr>
      <xdr:spPr>
        <a:xfrm>
          <a:off x="2857500" y="98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59124</xdr:rowOff>
    </xdr:from>
    <xdr:ext cx="599010" cy="259045"/>
    <xdr:sp macro="" textlink="">
      <xdr:nvSpPr>
        <xdr:cNvPr id="145" name="テキスト ボックス 144"/>
        <xdr:cNvSpPr txBox="1"/>
      </xdr:nvSpPr>
      <xdr:spPr>
        <a:xfrm>
          <a:off x="2608794" y="966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25119</xdr:rowOff>
    </xdr:from>
    <xdr:to>
      <xdr:col>3</xdr:col>
      <xdr:colOff>3175</xdr:colOff>
      <xdr:row>58</xdr:row>
      <xdr:rowOff>126719</xdr:rowOff>
    </xdr:to>
    <xdr:sp macro="" textlink="">
      <xdr:nvSpPr>
        <xdr:cNvPr id="146" name="円/楕円 145"/>
        <xdr:cNvSpPr/>
      </xdr:nvSpPr>
      <xdr:spPr>
        <a:xfrm>
          <a:off x="1968500" y="99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117846</xdr:rowOff>
    </xdr:from>
    <xdr:ext cx="599010" cy="259045"/>
    <xdr:sp macro="" textlink="">
      <xdr:nvSpPr>
        <xdr:cNvPr id="147" name="テキスト ボックス 146"/>
        <xdr:cNvSpPr txBox="1"/>
      </xdr:nvSpPr>
      <xdr:spPr>
        <a:xfrm>
          <a:off x="1719794" y="1006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38577</xdr:rowOff>
    </xdr:from>
    <xdr:to>
      <xdr:col>1</xdr:col>
      <xdr:colOff>485775</xdr:colOff>
      <xdr:row>58</xdr:row>
      <xdr:rowOff>140177</xdr:rowOff>
    </xdr:to>
    <xdr:sp macro="" textlink="">
      <xdr:nvSpPr>
        <xdr:cNvPr id="148" name="円/楕円 147"/>
        <xdr:cNvSpPr/>
      </xdr:nvSpPr>
      <xdr:spPr>
        <a:xfrm>
          <a:off x="1079500" y="99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131304</xdr:rowOff>
    </xdr:from>
    <xdr:ext cx="599010" cy="259045"/>
    <xdr:sp macro="" textlink="">
      <xdr:nvSpPr>
        <xdr:cNvPr id="149" name="テキスト ボックス 148"/>
        <xdr:cNvSpPr txBox="1"/>
      </xdr:nvSpPr>
      <xdr:spPr>
        <a:xfrm>
          <a:off x="830794" y="1007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101983</xdr:rowOff>
    </xdr:from>
    <xdr:to>
      <xdr:col>6</xdr:col>
      <xdr:colOff>511175</xdr:colOff>
      <xdr:row>77</xdr:row>
      <xdr:rowOff>150653</xdr:rowOff>
    </xdr:to>
    <xdr:cxnSp macro="">
      <xdr:nvCxnSpPr>
        <xdr:cNvPr id="178" name="直線コネクタ 177"/>
        <xdr:cNvCxnSpPr/>
      </xdr:nvCxnSpPr>
      <xdr:spPr>
        <a:xfrm flipV="1">
          <a:off x="3797300" y="13303633"/>
          <a:ext cx="8382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150653</xdr:rowOff>
    </xdr:from>
    <xdr:to>
      <xdr:col>5</xdr:col>
      <xdr:colOff>358775</xdr:colOff>
      <xdr:row>78</xdr:row>
      <xdr:rowOff>1598</xdr:rowOff>
    </xdr:to>
    <xdr:cxnSp macro="">
      <xdr:nvCxnSpPr>
        <xdr:cNvPr id="181" name="直線コネクタ 180"/>
        <xdr:cNvCxnSpPr/>
      </xdr:nvCxnSpPr>
      <xdr:spPr>
        <a:xfrm flipV="1">
          <a:off x="2908300" y="13352303"/>
          <a:ext cx="889000" cy="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165717</xdr:rowOff>
    </xdr:from>
    <xdr:to>
      <xdr:col>4</xdr:col>
      <xdr:colOff>155575</xdr:colOff>
      <xdr:row>78</xdr:row>
      <xdr:rowOff>1598</xdr:rowOff>
    </xdr:to>
    <xdr:cxnSp macro="">
      <xdr:nvCxnSpPr>
        <xdr:cNvPr id="184" name="直線コネクタ 183"/>
        <xdr:cNvCxnSpPr/>
      </xdr:nvCxnSpPr>
      <xdr:spPr>
        <a:xfrm>
          <a:off x="2019300" y="13367367"/>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165717</xdr:rowOff>
    </xdr:from>
    <xdr:to>
      <xdr:col>2</xdr:col>
      <xdr:colOff>638175</xdr:colOff>
      <xdr:row>77</xdr:row>
      <xdr:rowOff>168196</xdr:rowOff>
    </xdr:to>
    <xdr:cxnSp macro="">
      <xdr:nvCxnSpPr>
        <xdr:cNvPr id="187" name="直線コネクタ 186"/>
        <xdr:cNvCxnSpPr/>
      </xdr:nvCxnSpPr>
      <xdr:spPr>
        <a:xfrm flipV="1">
          <a:off x="1130300" y="13367367"/>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51183</xdr:rowOff>
    </xdr:from>
    <xdr:to>
      <xdr:col>6</xdr:col>
      <xdr:colOff>561975</xdr:colOff>
      <xdr:row>77</xdr:row>
      <xdr:rowOff>152783</xdr:rowOff>
    </xdr:to>
    <xdr:sp macro="" textlink="">
      <xdr:nvSpPr>
        <xdr:cNvPr id="197" name="円/楕円 196"/>
        <xdr:cNvSpPr/>
      </xdr:nvSpPr>
      <xdr:spPr>
        <a:xfrm>
          <a:off x="4584700" y="132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74060</xdr:rowOff>
    </xdr:from>
    <xdr:ext cx="599010" cy="259045"/>
    <xdr:sp macro="" textlink="">
      <xdr:nvSpPr>
        <xdr:cNvPr id="198" name="民生費該当値テキスト"/>
        <xdr:cNvSpPr txBox="1"/>
      </xdr:nvSpPr>
      <xdr:spPr>
        <a:xfrm>
          <a:off x="4686300" y="131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99853</xdr:rowOff>
    </xdr:from>
    <xdr:to>
      <xdr:col>5</xdr:col>
      <xdr:colOff>409575</xdr:colOff>
      <xdr:row>78</xdr:row>
      <xdr:rowOff>30003</xdr:rowOff>
    </xdr:to>
    <xdr:sp macro="" textlink="">
      <xdr:nvSpPr>
        <xdr:cNvPr id="199" name="円/楕円 198"/>
        <xdr:cNvSpPr/>
      </xdr:nvSpPr>
      <xdr:spPr>
        <a:xfrm>
          <a:off x="3746500" y="1330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21130</xdr:rowOff>
    </xdr:from>
    <xdr:ext cx="599010" cy="259045"/>
    <xdr:sp macro="" textlink="">
      <xdr:nvSpPr>
        <xdr:cNvPr id="200" name="テキスト ボックス 199"/>
        <xdr:cNvSpPr txBox="1"/>
      </xdr:nvSpPr>
      <xdr:spPr>
        <a:xfrm>
          <a:off x="3497794" y="1339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122248</xdr:rowOff>
    </xdr:from>
    <xdr:to>
      <xdr:col>4</xdr:col>
      <xdr:colOff>206375</xdr:colOff>
      <xdr:row>78</xdr:row>
      <xdr:rowOff>52398</xdr:rowOff>
    </xdr:to>
    <xdr:sp macro="" textlink="">
      <xdr:nvSpPr>
        <xdr:cNvPr id="201" name="円/楕円 200"/>
        <xdr:cNvSpPr/>
      </xdr:nvSpPr>
      <xdr:spPr>
        <a:xfrm>
          <a:off x="2857500" y="133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43525</xdr:rowOff>
    </xdr:from>
    <xdr:ext cx="599010" cy="259045"/>
    <xdr:sp macro="" textlink="">
      <xdr:nvSpPr>
        <xdr:cNvPr id="202" name="テキスト ボックス 201"/>
        <xdr:cNvSpPr txBox="1"/>
      </xdr:nvSpPr>
      <xdr:spPr>
        <a:xfrm>
          <a:off x="2608794" y="1341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114917</xdr:rowOff>
    </xdr:from>
    <xdr:to>
      <xdr:col>3</xdr:col>
      <xdr:colOff>3175</xdr:colOff>
      <xdr:row>78</xdr:row>
      <xdr:rowOff>45067</xdr:rowOff>
    </xdr:to>
    <xdr:sp macro="" textlink="">
      <xdr:nvSpPr>
        <xdr:cNvPr id="203" name="円/楕円 202"/>
        <xdr:cNvSpPr/>
      </xdr:nvSpPr>
      <xdr:spPr>
        <a:xfrm>
          <a:off x="1968500" y="133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36194</xdr:rowOff>
    </xdr:from>
    <xdr:ext cx="599010" cy="259045"/>
    <xdr:sp macro="" textlink="">
      <xdr:nvSpPr>
        <xdr:cNvPr id="204" name="テキスト ボックス 203"/>
        <xdr:cNvSpPr txBox="1"/>
      </xdr:nvSpPr>
      <xdr:spPr>
        <a:xfrm>
          <a:off x="1719794" y="1340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117396</xdr:rowOff>
    </xdr:from>
    <xdr:to>
      <xdr:col>1</xdr:col>
      <xdr:colOff>485775</xdr:colOff>
      <xdr:row>78</xdr:row>
      <xdr:rowOff>47546</xdr:rowOff>
    </xdr:to>
    <xdr:sp macro="" textlink="">
      <xdr:nvSpPr>
        <xdr:cNvPr id="205" name="円/楕円 204"/>
        <xdr:cNvSpPr/>
      </xdr:nvSpPr>
      <xdr:spPr>
        <a:xfrm>
          <a:off x="1079500" y="133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38673</xdr:rowOff>
    </xdr:from>
    <xdr:ext cx="599010" cy="259045"/>
    <xdr:sp macro="" textlink="">
      <xdr:nvSpPr>
        <xdr:cNvPr id="206" name="テキスト ボックス 205"/>
        <xdr:cNvSpPr txBox="1"/>
      </xdr:nvSpPr>
      <xdr:spPr>
        <a:xfrm>
          <a:off x="830794" y="1341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79369</xdr:rowOff>
    </xdr:from>
    <xdr:to>
      <xdr:col>6</xdr:col>
      <xdr:colOff>511175</xdr:colOff>
      <xdr:row>94</xdr:row>
      <xdr:rowOff>91683</xdr:rowOff>
    </xdr:to>
    <xdr:cxnSp macro="">
      <xdr:nvCxnSpPr>
        <xdr:cNvPr id="235" name="直線コネクタ 234"/>
        <xdr:cNvCxnSpPr/>
      </xdr:nvCxnSpPr>
      <xdr:spPr>
        <a:xfrm>
          <a:off x="3797300" y="16195669"/>
          <a:ext cx="8382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79369</xdr:rowOff>
    </xdr:from>
    <xdr:to>
      <xdr:col>5</xdr:col>
      <xdr:colOff>358775</xdr:colOff>
      <xdr:row>95</xdr:row>
      <xdr:rowOff>79612</xdr:rowOff>
    </xdr:to>
    <xdr:cxnSp macro="">
      <xdr:nvCxnSpPr>
        <xdr:cNvPr id="238" name="直線コネクタ 237"/>
        <xdr:cNvCxnSpPr/>
      </xdr:nvCxnSpPr>
      <xdr:spPr>
        <a:xfrm flipV="1">
          <a:off x="2908300" y="16195669"/>
          <a:ext cx="889000" cy="17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88371</xdr:rowOff>
    </xdr:from>
    <xdr:to>
      <xdr:col>4</xdr:col>
      <xdr:colOff>155575</xdr:colOff>
      <xdr:row>95</xdr:row>
      <xdr:rowOff>79612</xdr:rowOff>
    </xdr:to>
    <xdr:cxnSp macro="">
      <xdr:nvCxnSpPr>
        <xdr:cNvPr id="241" name="直線コネクタ 240"/>
        <xdr:cNvCxnSpPr/>
      </xdr:nvCxnSpPr>
      <xdr:spPr>
        <a:xfrm>
          <a:off x="2019300" y="16204671"/>
          <a:ext cx="889000" cy="1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88371</xdr:rowOff>
    </xdr:from>
    <xdr:to>
      <xdr:col>2</xdr:col>
      <xdr:colOff>638175</xdr:colOff>
      <xdr:row>95</xdr:row>
      <xdr:rowOff>14432</xdr:rowOff>
    </xdr:to>
    <xdr:cxnSp macro="">
      <xdr:nvCxnSpPr>
        <xdr:cNvPr id="244" name="直線コネクタ 243"/>
        <xdr:cNvCxnSpPr/>
      </xdr:nvCxnSpPr>
      <xdr:spPr>
        <a:xfrm flipV="1">
          <a:off x="1130300" y="16204671"/>
          <a:ext cx="889000" cy="9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40883</xdr:rowOff>
    </xdr:from>
    <xdr:to>
      <xdr:col>6</xdr:col>
      <xdr:colOff>561975</xdr:colOff>
      <xdr:row>94</xdr:row>
      <xdr:rowOff>142483</xdr:rowOff>
    </xdr:to>
    <xdr:sp macro="" textlink="">
      <xdr:nvSpPr>
        <xdr:cNvPr id="254" name="円/楕円 253"/>
        <xdr:cNvSpPr/>
      </xdr:nvSpPr>
      <xdr:spPr>
        <a:xfrm>
          <a:off x="4584700" y="161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63760</xdr:rowOff>
    </xdr:from>
    <xdr:ext cx="599010" cy="259045"/>
    <xdr:sp macro="" textlink="">
      <xdr:nvSpPr>
        <xdr:cNvPr id="255" name="衛生費該当値テキスト"/>
        <xdr:cNvSpPr txBox="1"/>
      </xdr:nvSpPr>
      <xdr:spPr>
        <a:xfrm>
          <a:off x="4686300" y="1600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212,603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28569</xdr:rowOff>
    </xdr:from>
    <xdr:to>
      <xdr:col>5</xdr:col>
      <xdr:colOff>409575</xdr:colOff>
      <xdr:row>94</xdr:row>
      <xdr:rowOff>130169</xdr:rowOff>
    </xdr:to>
    <xdr:sp macro="" textlink="">
      <xdr:nvSpPr>
        <xdr:cNvPr id="256" name="円/楕円 255"/>
        <xdr:cNvSpPr/>
      </xdr:nvSpPr>
      <xdr:spPr>
        <a:xfrm>
          <a:off x="3746500" y="161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146696</xdr:rowOff>
    </xdr:from>
    <xdr:ext cx="599010" cy="259045"/>
    <xdr:sp macro="" textlink="">
      <xdr:nvSpPr>
        <xdr:cNvPr id="257" name="テキスト ボックス 256"/>
        <xdr:cNvSpPr txBox="1"/>
      </xdr:nvSpPr>
      <xdr:spPr>
        <a:xfrm>
          <a:off x="3497794" y="1592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28812</xdr:rowOff>
    </xdr:from>
    <xdr:to>
      <xdr:col>4</xdr:col>
      <xdr:colOff>206375</xdr:colOff>
      <xdr:row>95</xdr:row>
      <xdr:rowOff>130412</xdr:rowOff>
    </xdr:to>
    <xdr:sp macro="" textlink="">
      <xdr:nvSpPr>
        <xdr:cNvPr id="258" name="円/楕円 257"/>
        <xdr:cNvSpPr/>
      </xdr:nvSpPr>
      <xdr:spPr>
        <a:xfrm>
          <a:off x="2857500" y="163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146939</xdr:rowOff>
    </xdr:from>
    <xdr:ext cx="599010" cy="259045"/>
    <xdr:sp macro="" textlink="">
      <xdr:nvSpPr>
        <xdr:cNvPr id="259" name="テキスト ボックス 258"/>
        <xdr:cNvSpPr txBox="1"/>
      </xdr:nvSpPr>
      <xdr:spPr>
        <a:xfrm>
          <a:off x="2608794" y="1609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170,771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37571</xdr:rowOff>
    </xdr:from>
    <xdr:to>
      <xdr:col>3</xdr:col>
      <xdr:colOff>3175</xdr:colOff>
      <xdr:row>94</xdr:row>
      <xdr:rowOff>139171</xdr:rowOff>
    </xdr:to>
    <xdr:sp macro="" textlink="">
      <xdr:nvSpPr>
        <xdr:cNvPr id="260" name="円/楕円 259"/>
        <xdr:cNvSpPr/>
      </xdr:nvSpPr>
      <xdr:spPr>
        <a:xfrm>
          <a:off x="1968500" y="161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155698</xdr:rowOff>
    </xdr:from>
    <xdr:ext cx="599010" cy="259045"/>
    <xdr:sp macro="" textlink="">
      <xdr:nvSpPr>
        <xdr:cNvPr id="261" name="テキスト ボックス 260"/>
        <xdr:cNvSpPr txBox="1"/>
      </xdr:nvSpPr>
      <xdr:spPr>
        <a:xfrm>
          <a:off x="1719794" y="1592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135082</xdr:rowOff>
    </xdr:from>
    <xdr:to>
      <xdr:col>1</xdr:col>
      <xdr:colOff>485775</xdr:colOff>
      <xdr:row>95</xdr:row>
      <xdr:rowOff>65232</xdr:rowOff>
    </xdr:to>
    <xdr:sp macro="" textlink="">
      <xdr:nvSpPr>
        <xdr:cNvPr id="262" name="円/楕円 261"/>
        <xdr:cNvSpPr/>
      </xdr:nvSpPr>
      <xdr:spPr>
        <a:xfrm>
          <a:off x="1079500" y="162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81759</xdr:rowOff>
    </xdr:from>
    <xdr:ext cx="599010" cy="259045"/>
    <xdr:sp macro="" textlink="">
      <xdr:nvSpPr>
        <xdr:cNvPr id="263" name="テキスト ボックス 262"/>
        <xdr:cNvSpPr txBox="1"/>
      </xdr:nvSpPr>
      <xdr:spPr>
        <a:xfrm>
          <a:off x="830794" y="160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88379</xdr:rowOff>
    </xdr:from>
    <xdr:to>
      <xdr:col>15</xdr:col>
      <xdr:colOff>180975</xdr:colOff>
      <xdr:row>39</xdr:row>
      <xdr:rowOff>88624</xdr:rowOff>
    </xdr:to>
    <xdr:cxnSp macro="">
      <xdr:nvCxnSpPr>
        <xdr:cNvPr id="294" name="直線コネクタ 293"/>
        <xdr:cNvCxnSpPr/>
      </xdr:nvCxnSpPr>
      <xdr:spPr>
        <a:xfrm flipV="1">
          <a:off x="9639300" y="6774929"/>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24192</xdr:rowOff>
    </xdr:from>
    <xdr:to>
      <xdr:col>14</xdr:col>
      <xdr:colOff>28575</xdr:colOff>
      <xdr:row>39</xdr:row>
      <xdr:rowOff>88624</xdr:rowOff>
    </xdr:to>
    <xdr:cxnSp macro="">
      <xdr:nvCxnSpPr>
        <xdr:cNvPr id="297" name="直線コネクタ 296"/>
        <xdr:cNvCxnSpPr/>
      </xdr:nvCxnSpPr>
      <xdr:spPr>
        <a:xfrm>
          <a:off x="8750300" y="6710742"/>
          <a:ext cx="8890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24192</xdr:rowOff>
    </xdr:from>
    <xdr:to>
      <xdr:col>12</xdr:col>
      <xdr:colOff>511175</xdr:colOff>
      <xdr:row>39</xdr:row>
      <xdr:rowOff>65307</xdr:rowOff>
    </xdr:to>
    <xdr:cxnSp macro="">
      <xdr:nvCxnSpPr>
        <xdr:cNvPr id="300" name="直線コネクタ 299"/>
        <xdr:cNvCxnSpPr/>
      </xdr:nvCxnSpPr>
      <xdr:spPr>
        <a:xfrm flipV="1">
          <a:off x="7861300" y="6710742"/>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164536</xdr:rowOff>
    </xdr:from>
    <xdr:to>
      <xdr:col>11</xdr:col>
      <xdr:colOff>307975</xdr:colOff>
      <xdr:row>39</xdr:row>
      <xdr:rowOff>65307</xdr:rowOff>
    </xdr:to>
    <xdr:cxnSp macro="">
      <xdr:nvCxnSpPr>
        <xdr:cNvPr id="303" name="直線コネクタ 302"/>
        <xdr:cNvCxnSpPr/>
      </xdr:nvCxnSpPr>
      <xdr:spPr>
        <a:xfrm>
          <a:off x="6972300" y="6508186"/>
          <a:ext cx="889000" cy="2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37579</xdr:rowOff>
    </xdr:from>
    <xdr:to>
      <xdr:col>15</xdr:col>
      <xdr:colOff>231775</xdr:colOff>
      <xdr:row>39</xdr:row>
      <xdr:rowOff>139179</xdr:rowOff>
    </xdr:to>
    <xdr:sp macro="" textlink="">
      <xdr:nvSpPr>
        <xdr:cNvPr id="313" name="円/楕円 312"/>
        <xdr:cNvSpPr/>
      </xdr:nvSpPr>
      <xdr:spPr>
        <a:xfrm>
          <a:off x="10426700" y="67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37824</xdr:rowOff>
    </xdr:from>
    <xdr:to>
      <xdr:col>14</xdr:col>
      <xdr:colOff>79375</xdr:colOff>
      <xdr:row>39</xdr:row>
      <xdr:rowOff>139424</xdr:rowOff>
    </xdr:to>
    <xdr:sp macro="" textlink="">
      <xdr:nvSpPr>
        <xdr:cNvPr id="315" name="円/楕円 314"/>
        <xdr:cNvSpPr/>
      </xdr:nvSpPr>
      <xdr:spPr>
        <a:xfrm>
          <a:off x="9588500" y="6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130551</xdr:rowOff>
    </xdr:from>
    <xdr:ext cx="378565" cy="259045"/>
    <xdr:sp macro="" textlink="">
      <xdr:nvSpPr>
        <xdr:cNvPr id="316" name="テキスト ボックス 315"/>
        <xdr:cNvSpPr txBox="1"/>
      </xdr:nvSpPr>
      <xdr:spPr>
        <a:xfrm>
          <a:off x="9450017" y="681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144842</xdr:rowOff>
    </xdr:from>
    <xdr:to>
      <xdr:col>12</xdr:col>
      <xdr:colOff>561975</xdr:colOff>
      <xdr:row>39</xdr:row>
      <xdr:rowOff>74992</xdr:rowOff>
    </xdr:to>
    <xdr:sp macro="" textlink="">
      <xdr:nvSpPr>
        <xdr:cNvPr id="317" name="円/楕円 316"/>
        <xdr:cNvSpPr/>
      </xdr:nvSpPr>
      <xdr:spPr>
        <a:xfrm>
          <a:off x="8699500" y="66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91519</xdr:rowOff>
    </xdr:from>
    <xdr:ext cx="469744" cy="259045"/>
    <xdr:sp macro="" textlink="">
      <xdr:nvSpPr>
        <xdr:cNvPr id="318" name="テキスト ボックス 317"/>
        <xdr:cNvSpPr txBox="1"/>
      </xdr:nvSpPr>
      <xdr:spPr>
        <a:xfrm>
          <a:off x="8515427" y="643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14507</xdr:rowOff>
    </xdr:from>
    <xdr:to>
      <xdr:col>11</xdr:col>
      <xdr:colOff>358775</xdr:colOff>
      <xdr:row>39</xdr:row>
      <xdr:rowOff>116107</xdr:rowOff>
    </xdr:to>
    <xdr:sp macro="" textlink="">
      <xdr:nvSpPr>
        <xdr:cNvPr id="319" name="円/楕円 318"/>
        <xdr:cNvSpPr/>
      </xdr:nvSpPr>
      <xdr:spPr>
        <a:xfrm>
          <a:off x="7810500" y="67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107234</xdr:rowOff>
    </xdr:from>
    <xdr:ext cx="469744" cy="259045"/>
    <xdr:sp macro="" textlink="">
      <xdr:nvSpPr>
        <xdr:cNvPr id="320" name="テキスト ボックス 319"/>
        <xdr:cNvSpPr txBox="1"/>
      </xdr:nvSpPr>
      <xdr:spPr>
        <a:xfrm>
          <a:off x="7626427"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113736</xdr:rowOff>
    </xdr:from>
    <xdr:to>
      <xdr:col>10</xdr:col>
      <xdr:colOff>155575</xdr:colOff>
      <xdr:row>38</xdr:row>
      <xdr:rowOff>43886</xdr:rowOff>
    </xdr:to>
    <xdr:sp macro="" textlink="">
      <xdr:nvSpPr>
        <xdr:cNvPr id="321" name="円/楕円 320"/>
        <xdr:cNvSpPr/>
      </xdr:nvSpPr>
      <xdr:spPr>
        <a:xfrm>
          <a:off x="6921500" y="6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60413</xdr:rowOff>
    </xdr:from>
    <xdr:ext cx="534377" cy="259045"/>
    <xdr:sp macro="" textlink="">
      <xdr:nvSpPr>
        <xdr:cNvPr id="322" name="テキスト ボックス 321"/>
        <xdr:cNvSpPr txBox="1"/>
      </xdr:nvSpPr>
      <xdr:spPr>
        <a:xfrm>
          <a:off x="6705111" y="62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105017</xdr:rowOff>
    </xdr:from>
    <xdr:to>
      <xdr:col>15</xdr:col>
      <xdr:colOff>180975</xdr:colOff>
      <xdr:row>58</xdr:row>
      <xdr:rowOff>124300</xdr:rowOff>
    </xdr:to>
    <xdr:cxnSp macro="">
      <xdr:nvCxnSpPr>
        <xdr:cNvPr id="353" name="直線コネクタ 352"/>
        <xdr:cNvCxnSpPr/>
      </xdr:nvCxnSpPr>
      <xdr:spPr>
        <a:xfrm>
          <a:off x="9639300" y="10049117"/>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105017</xdr:rowOff>
    </xdr:from>
    <xdr:to>
      <xdr:col>14</xdr:col>
      <xdr:colOff>28575</xdr:colOff>
      <xdr:row>58</xdr:row>
      <xdr:rowOff>127543</xdr:rowOff>
    </xdr:to>
    <xdr:cxnSp macro="">
      <xdr:nvCxnSpPr>
        <xdr:cNvPr id="356" name="直線コネクタ 355"/>
        <xdr:cNvCxnSpPr/>
      </xdr:nvCxnSpPr>
      <xdr:spPr>
        <a:xfrm flipV="1">
          <a:off x="8750300" y="10049117"/>
          <a:ext cx="889000" cy="2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127543</xdr:rowOff>
    </xdr:from>
    <xdr:to>
      <xdr:col>12</xdr:col>
      <xdr:colOff>511175</xdr:colOff>
      <xdr:row>58</xdr:row>
      <xdr:rowOff>141720</xdr:rowOff>
    </xdr:to>
    <xdr:cxnSp macro="">
      <xdr:nvCxnSpPr>
        <xdr:cNvPr id="359" name="直線コネクタ 358"/>
        <xdr:cNvCxnSpPr/>
      </xdr:nvCxnSpPr>
      <xdr:spPr>
        <a:xfrm flipV="1">
          <a:off x="7861300" y="10071643"/>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141720</xdr:rowOff>
    </xdr:from>
    <xdr:to>
      <xdr:col>11</xdr:col>
      <xdr:colOff>307975</xdr:colOff>
      <xdr:row>58</xdr:row>
      <xdr:rowOff>141935</xdr:rowOff>
    </xdr:to>
    <xdr:cxnSp macro="">
      <xdr:nvCxnSpPr>
        <xdr:cNvPr id="362" name="直線コネクタ 361"/>
        <xdr:cNvCxnSpPr/>
      </xdr:nvCxnSpPr>
      <xdr:spPr>
        <a:xfrm flipV="1">
          <a:off x="6972300" y="10085820"/>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73500</xdr:rowOff>
    </xdr:from>
    <xdr:to>
      <xdr:col>15</xdr:col>
      <xdr:colOff>231775</xdr:colOff>
      <xdr:row>59</xdr:row>
      <xdr:rowOff>3650</xdr:rowOff>
    </xdr:to>
    <xdr:sp macro="" textlink="">
      <xdr:nvSpPr>
        <xdr:cNvPr id="372" name="円/楕円 371"/>
        <xdr:cNvSpPr/>
      </xdr:nvSpPr>
      <xdr:spPr>
        <a:xfrm>
          <a:off x="10426700" y="100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51927</xdr:rowOff>
    </xdr:from>
    <xdr:ext cx="599010" cy="259045"/>
    <xdr:sp macro="" textlink="">
      <xdr:nvSpPr>
        <xdr:cNvPr id="373" name="農林水産業費該当値テキスト"/>
        <xdr:cNvSpPr txBox="1"/>
      </xdr:nvSpPr>
      <xdr:spPr>
        <a:xfrm>
          <a:off x="10528300" y="999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54217</xdr:rowOff>
    </xdr:from>
    <xdr:to>
      <xdr:col>14</xdr:col>
      <xdr:colOff>79375</xdr:colOff>
      <xdr:row>58</xdr:row>
      <xdr:rowOff>155817</xdr:rowOff>
    </xdr:to>
    <xdr:sp macro="" textlink="">
      <xdr:nvSpPr>
        <xdr:cNvPr id="374" name="円/楕円 373"/>
        <xdr:cNvSpPr/>
      </xdr:nvSpPr>
      <xdr:spPr>
        <a:xfrm>
          <a:off x="9588500" y="99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146944</xdr:rowOff>
    </xdr:from>
    <xdr:ext cx="599010" cy="259045"/>
    <xdr:sp macro="" textlink="">
      <xdr:nvSpPr>
        <xdr:cNvPr id="375" name="テキスト ボックス 374"/>
        <xdr:cNvSpPr txBox="1"/>
      </xdr:nvSpPr>
      <xdr:spPr>
        <a:xfrm>
          <a:off x="9339794" y="100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76743</xdr:rowOff>
    </xdr:from>
    <xdr:to>
      <xdr:col>12</xdr:col>
      <xdr:colOff>561975</xdr:colOff>
      <xdr:row>59</xdr:row>
      <xdr:rowOff>6893</xdr:rowOff>
    </xdr:to>
    <xdr:sp macro="" textlink="">
      <xdr:nvSpPr>
        <xdr:cNvPr id="376" name="円/楕円 375"/>
        <xdr:cNvSpPr/>
      </xdr:nvSpPr>
      <xdr:spPr>
        <a:xfrm>
          <a:off x="8699500" y="100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169470</xdr:rowOff>
    </xdr:from>
    <xdr:ext cx="599010" cy="259045"/>
    <xdr:sp macro="" textlink="">
      <xdr:nvSpPr>
        <xdr:cNvPr id="377" name="テキスト ボックス 376"/>
        <xdr:cNvSpPr txBox="1"/>
      </xdr:nvSpPr>
      <xdr:spPr>
        <a:xfrm>
          <a:off x="8450794" y="1011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90920</xdr:rowOff>
    </xdr:from>
    <xdr:to>
      <xdr:col>11</xdr:col>
      <xdr:colOff>358775</xdr:colOff>
      <xdr:row>59</xdr:row>
      <xdr:rowOff>21070</xdr:rowOff>
    </xdr:to>
    <xdr:sp macro="" textlink="">
      <xdr:nvSpPr>
        <xdr:cNvPr id="378" name="円/楕円 377"/>
        <xdr:cNvSpPr/>
      </xdr:nvSpPr>
      <xdr:spPr>
        <a:xfrm>
          <a:off x="7810500" y="100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12197</xdr:rowOff>
    </xdr:from>
    <xdr:ext cx="599010" cy="259045"/>
    <xdr:sp macro="" textlink="">
      <xdr:nvSpPr>
        <xdr:cNvPr id="379" name="テキスト ボックス 378"/>
        <xdr:cNvSpPr txBox="1"/>
      </xdr:nvSpPr>
      <xdr:spPr>
        <a:xfrm>
          <a:off x="7561794" y="101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91135</xdr:rowOff>
    </xdr:from>
    <xdr:to>
      <xdr:col>10</xdr:col>
      <xdr:colOff>155575</xdr:colOff>
      <xdr:row>59</xdr:row>
      <xdr:rowOff>21285</xdr:rowOff>
    </xdr:to>
    <xdr:sp macro="" textlink="">
      <xdr:nvSpPr>
        <xdr:cNvPr id="380" name="円/楕円 379"/>
        <xdr:cNvSpPr/>
      </xdr:nvSpPr>
      <xdr:spPr>
        <a:xfrm>
          <a:off x="6921500" y="100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12412</xdr:rowOff>
    </xdr:from>
    <xdr:ext cx="599010" cy="259045"/>
    <xdr:sp macro="" textlink="">
      <xdr:nvSpPr>
        <xdr:cNvPr id="381" name="テキスト ボックス 380"/>
        <xdr:cNvSpPr txBox="1"/>
      </xdr:nvSpPr>
      <xdr:spPr>
        <a:xfrm>
          <a:off x="6672794" y="1012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129702</xdr:rowOff>
    </xdr:from>
    <xdr:to>
      <xdr:col>15</xdr:col>
      <xdr:colOff>180975</xdr:colOff>
      <xdr:row>77</xdr:row>
      <xdr:rowOff>66216</xdr:rowOff>
    </xdr:to>
    <xdr:cxnSp macro="">
      <xdr:nvCxnSpPr>
        <xdr:cNvPr id="410" name="直線コネクタ 409"/>
        <xdr:cNvCxnSpPr/>
      </xdr:nvCxnSpPr>
      <xdr:spPr>
        <a:xfrm>
          <a:off x="9639300" y="13159902"/>
          <a:ext cx="8382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129702</xdr:rowOff>
    </xdr:from>
    <xdr:to>
      <xdr:col>14</xdr:col>
      <xdr:colOff>28575</xdr:colOff>
      <xdr:row>77</xdr:row>
      <xdr:rowOff>41768</xdr:rowOff>
    </xdr:to>
    <xdr:cxnSp macro="">
      <xdr:nvCxnSpPr>
        <xdr:cNvPr id="413" name="直線コネクタ 412"/>
        <xdr:cNvCxnSpPr/>
      </xdr:nvCxnSpPr>
      <xdr:spPr>
        <a:xfrm flipV="1">
          <a:off x="8750300" y="13159902"/>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41768</xdr:rowOff>
    </xdr:from>
    <xdr:to>
      <xdr:col>12</xdr:col>
      <xdr:colOff>511175</xdr:colOff>
      <xdr:row>77</xdr:row>
      <xdr:rowOff>151073</xdr:rowOff>
    </xdr:to>
    <xdr:cxnSp macro="">
      <xdr:nvCxnSpPr>
        <xdr:cNvPr id="416" name="直線コネクタ 415"/>
        <xdr:cNvCxnSpPr/>
      </xdr:nvCxnSpPr>
      <xdr:spPr>
        <a:xfrm flipV="1">
          <a:off x="7861300" y="13243418"/>
          <a:ext cx="889000" cy="10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146238</xdr:rowOff>
    </xdr:from>
    <xdr:to>
      <xdr:col>11</xdr:col>
      <xdr:colOff>307975</xdr:colOff>
      <xdr:row>77</xdr:row>
      <xdr:rowOff>151073</xdr:rowOff>
    </xdr:to>
    <xdr:cxnSp macro="">
      <xdr:nvCxnSpPr>
        <xdr:cNvPr id="419" name="直線コネクタ 418"/>
        <xdr:cNvCxnSpPr/>
      </xdr:nvCxnSpPr>
      <xdr:spPr>
        <a:xfrm>
          <a:off x="6972300" y="13347888"/>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15416</xdr:rowOff>
    </xdr:from>
    <xdr:to>
      <xdr:col>15</xdr:col>
      <xdr:colOff>231775</xdr:colOff>
      <xdr:row>77</xdr:row>
      <xdr:rowOff>117016</xdr:rowOff>
    </xdr:to>
    <xdr:sp macro="" textlink="">
      <xdr:nvSpPr>
        <xdr:cNvPr id="429" name="円/楕円 428"/>
        <xdr:cNvSpPr/>
      </xdr:nvSpPr>
      <xdr:spPr>
        <a:xfrm>
          <a:off x="10426700" y="132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38293</xdr:rowOff>
    </xdr:from>
    <xdr:ext cx="534377" cy="259045"/>
    <xdr:sp macro="" textlink="">
      <xdr:nvSpPr>
        <xdr:cNvPr id="430" name="商工費該当値テキスト"/>
        <xdr:cNvSpPr txBox="1"/>
      </xdr:nvSpPr>
      <xdr:spPr>
        <a:xfrm>
          <a:off x="10528300" y="130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84,287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78902</xdr:rowOff>
    </xdr:from>
    <xdr:to>
      <xdr:col>14</xdr:col>
      <xdr:colOff>79375</xdr:colOff>
      <xdr:row>77</xdr:row>
      <xdr:rowOff>9052</xdr:rowOff>
    </xdr:to>
    <xdr:sp macro="" textlink="">
      <xdr:nvSpPr>
        <xdr:cNvPr id="431" name="円/楕円 430"/>
        <xdr:cNvSpPr/>
      </xdr:nvSpPr>
      <xdr:spPr>
        <a:xfrm>
          <a:off x="9588500" y="131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25580</xdr:rowOff>
    </xdr:from>
    <xdr:ext cx="599010" cy="259045"/>
    <xdr:sp macro="" textlink="">
      <xdr:nvSpPr>
        <xdr:cNvPr id="432" name="テキスト ボックス 431"/>
        <xdr:cNvSpPr txBox="1"/>
      </xdr:nvSpPr>
      <xdr:spPr>
        <a:xfrm>
          <a:off x="9339794" y="1288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162418</xdr:rowOff>
    </xdr:from>
    <xdr:to>
      <xdr:col>12</xdr:col>
      <xdr:colOff>561975</xdr:colOff>
      <xdr:row>77</xdr:row>
      <xdr:rowOff>92568</xdr:rowOff>
    </xdr:to>
    <xdr:sp macro="" textlink="">
      <xdr:nvSpPr>
        <xdr:cNvPr id="433" name="円/楕円 432"/>
        <xdr:cNvSpPr/>
      </xdr:nvSpPr>
      <xdr:spPr>
        <a:xfrm>
          <a:off x="86995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109095</xdr:rowOff>
    </xdr:from>
    <xdr:ext cx="534377" cy="259045"/>
    <xdr:sp macro="" textlink="">
      <xdr:nvSpPr>
        <xdr:cNvPr id="434" name="テキスト ボックス 433"/>
        <xdr:cNvSpPr txBox="1"/>
      </xdr:nvSpPr>
      <xdr:spPr>
        <a:xfrm>
          <a:off x="8483111" y="129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100273</xdr:rowOff>
    </xdr:from>
    <xdr:to>
      <xdr:col>11</xdr:col>
      <xdr:colOff>358775</xdr:colOff>
      <xdr:row>78</xdr:row>
      <xdr:rowOff>30423</xdr:rowOff>
    </xdr:to>
    <xdr:sp macro="" textlink="">
      <xdr:nvSpPr>
        <xdr:cNvPr id="435" name="円/楕円 434"/>
        <xdr:cNvSpPr/>
      </xdr:nvSpPr>
      <xdr:spPr>
        <a:xfrm>
          <a:off x="7810500" y="133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46950</xdr:rowOff>
    </xdr:from>
    <xdr:ext cx="534377" cy="259045"/>
    <xdr:sp macro="" textlink="">
      <xdr:nvSpPr>
        <xdr:cNvPr id="436" name="テキスト ボックス 435"/>
        <xdr:cNvSpPr txBox="1"/>
      </xdr:nvSpPr>
      <xdr:spPr>
        <a:xfrm>
          <a:off x="7594111" y="130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95438</xdr:rowOff>
    </xdr:from>
    <xdr:to>
      <xdr:col>10</xdr:col>
      <xdr:colOff>155575</xdr:colOff>
      <xdr:row>78</xdr:row>
      <xdr:rowOff>25588</xdr:rowOff>
    </xdr:to>
    <xdr:sp macro="" textlink="">
      <xdr:nvSpPr>
        <xdr:cNvPr id="437" name="円/楕円 436"/>
        <xdr:cNvSpPr/>
      </xdr:nvSpPr>
      <xdr:spPr>
        <a:xfrm>
          <a:off x="6921500" y="132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42115</xdr:rowOff>
    </xdr:from>
    <xdr:ext cx="534377" cy="259045"/>
    <xdr:sp macro="" textlink="">
      <xdr:nvSpPr>
        <xdr:cNvPr id="438" name="テキスト ボックス 437"/>
        <xdr:cNvSpPr txBox="1"/>
      </xdr:nvSpPr>
      <xdr:spPr>
        <a:xfrm>
          <a:off x="6705111" y="1307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73992</xdr:rowOff>
    </xdr:from>
    <xdr:to>
      <xdr:col>15</xdr:col>
      <xdr:colOff>180975</xdr:colOff>
      <xdr:row>98</xdr:row>
      <xdr:rowOff>87950</xdr:rowOff>
    </xdr:to>
    <xdr:cxnSp macro="">
      <xdr:nvCxnSpPr>
        <xdr:cNvPr id="467" name="直線コネクタ 466"/>
        <xdr:cNvCxnSpPr/>
      </xdr:nvCxnSpPr>
      <xdr:spPr>
        <a:xfrm flipV="1">
          <a:off x="9639300" y="16876092"/>
          <a:ext cx="8382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86334</xdr:rowOff>
    </xdr:from>
    <xdr:to>
      <xdr:col>14</xdr:col>
      <xdr:colOff>28575</xdr:colOff>
      <xdr:row>98</xdr:row>
      <xdr:rowOff>87950</xdr:rowOff>
    </xdr:to>
    <xdr:cxnSp macro="">
      <xdr:nvCxnSpPr>
        <xdr:cNvPr id="470" name="直線コネクタ 469"/>
        <xdr:cNvCxnSpPr/>
      </xdr:nvCxnSpPr>
      <xdr:spPr>
        <a:xfrm>
          <a:off x="8750300" y="16888434"/>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86334</xdr:rowOff>
    </xdr:from>
    <xdr:to>
      <xdr:col>12</xdr:col>
      <xdr:colOff>511175</xdr:colOff>
      <xdr:row>98</xdr:row>
      <xdr:rowOff>88819</xdr:rowOff>
    </xdr:to>
    <xdr:cxnSp macro="">
      <xdr:nvCxnSpPr>
        <xdr:cNvPr id="473" name="直線コネクタ 472"/>
        <xdr:cNvCxnSpPr/>
      </xdr:nvCxnSpPr>
      <xdr:spPr>
        <a:xfrm flipV="1">
          <a:off x="7861300" y="16888434"/>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88819</xdr:rowOff>
    </xdr:from>
    <xdr:to>
      <xdr:col>11</xdr:col>
      <xdr:colOff>307975</xdr:colOff>
      <xdr:row>98</xdr:row>
      <xdr:rowOff>119303</xdr:rowOff>
    </xdr:to>
    <xdr:cxnSp macro="">
      <xdr:nvCxnSpPr>
        <xdr:cNvPr id="476" name="直線コネクタ 475"/>
        <xdr:cNvCxnSpPr/>
      </xdr:nvCxnSpPr>
      <xdr:spPr>
        <a:xfrm flipV="1">
          <a:off x="6972300" y="16890919"/>
          <a:ext cx="889000" cy="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23192</xdr:rowOff>
    </xdr:from>
    <xdr:to>
      <xdr:col>15</xdr:col>
      <xdr:colOff>231775</xdr:colOff>
      <xdr:row>98</xdr:row>
      <xdr:rowOff>124792</xdr:rowOff>
    </xdr:to>
    <xdr:sp macro="" textlink="">
      <xdr:nvSpPr>
        <xdr:cNvPr id="486" name="円/楕円 485"/>
        <xdr:cNvSpPr/>
      </xdr:nvSpPr>
      <xdr:spPr>
        <a:xfrm>
          <a:off x="10426700" y="168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154019</xdr:rowOff>
    </xdr:from>
    <xdr:ext cx="599010" cy="259045"/>
    <xdr:sp macro="" textlink="">
      <xdr:nvSpPr>
        <xdr:cNvPr id="487" name="土木費該当値テキスト"/>
        <xdr:cNvSpPr txBox="1"/>
      </xdr:nvSpPr>
      <xdr:spPr>
        <a:xfrm>
          <a:off x="10528300" y="1661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37150</xdr:rowOff>
    </xdr:from>
    <xdr:to>
      <xdr:col>14</xdr:col>
      <xdr:colOff>79375</xdr:colOff>
      <xdr:row>98</xdr:row>
      <xdr:rowOff>138750</xdr:rowOff>
    </xdr:to>
    <xdr:sp macro="" textlink="">
      <xdr:nvSpPr>
        <xdr:cNvPr id="488" name="円/楕円 487"/>
        <xdr:cNvSpPr/>
      </xdr:nvSpPr>
      <xdr:spPr>
        <a:xfrm>
          <a:off x="9588500" y="168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155277</xdr:rowOff>
    </xdr:from>
    <xdr:ext cx="599010" cy="259045"/>
    <xdr:sp macro="" textlink="">
      <xdr:nvSpPr>
        <xdr:cNvPr id="489" name="テキスト ボックス 488"/>
        <xdr:cNvSpPr txBox="1"/>
      </xdr:nvSpPr>
      <xdr:spPr>
        <a:xfrm>
          <a:off x="9339794" y="1661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35534</xdr:rowOff>
    </xdr:from>
    <xdr:to>
      <xdr:col>12</xdr:col>
      <xdr:colOff>561975</xdr:colOff>
      <xdr:row>98</xdr:row>
      <xdr:rowOff>137134</xdr:rowOff>
    </xdr:to>
    <xdr:sp macro="" textlink="">
      <xdr:nvSpPr>
        <xdr:cNvPr id="490" name="円/楕円 489"/>
        <xdr:cNvSpPr/>
      </xdr:nvSpPr>
      <xdr:spPr>
        <a:xfrm>
          <a:off x="8699500" y="168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153661</xdr:rowOff>
    </xdr:from>
    <xdr:ext cx="599010" cy="259045"/>
    <xdr:sp macro="" textlink="">
      <xdr:nvSpPr>
        <xdr:cNvPr id="491" name="テキスト ボックス 490"/>
        <xdr:cNvSpPr txBox="1"/>
      </xdr:nvSpPr>
      <xdr:spPr>
        <a:xfrm>
          <a:off x="8450794" y="1661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38019</xdr:rowOff>
    </xdr:from>
    <xdr:to>
      <xdr:col>11</xdr:col>
      <xdr:colOff>358775</xdr:colOff>
      <xdr:row>98</xdr:row>
      <xdr:rowOff>139619</xdr:rowOff>
    </xdr:to>
    <xdr:sp macro="" textlink="">
      <xdr:nvSpPr>
        <xdr:cNvPr id="492" name="円/楕円 491"/>
        <xdr:cNvSpPr/>
      </xdr:nvSpPr>
      <xdr:spPr>
        <a:xfrm>
          <a:off x="7810500" y="16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156146</xdr:rowOff>
    </xdr:from>
    <xdr:ext cx="599010" cy="259045"/>
    <xdr:sp macro="" textlink="">
      <xdr:nvSpPr>
        <xdr:cNvPr id="493" name="テキスト ボックス 492"/>
        <xdr:cNvSpPr txBox="1"/>
      </xdr:nvSpPr>
      <xdr:spPr>
        <a:xfrm>
          <a:off x="7561794" y="1661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68503</xdr:rowOff>
    </xdr:from>
    <xdr:to>
      <xdr:col>10</xdr:col>
      <xdr:colOff>155575</xdr:colOff>
      <xdr:row>98</xdr:row>
      <xdr:rowOff>170103</xdr:rowOff>
    </xdr:to>
    <xdr:sp macro="" textlink="">
      <xdr:nvSpPr>
        <xdr:cNvPr id="494" name="円/楕円 493"/>
        <xdr:cNvSpPr/>
      </xdr:nvSpPr>
      <xdr:spPr>
        <a:xfrm>
          <a:off x="6921500" y="16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15180</xdr:rowOff>
    </xdr:from>
    <xdr:ext cx="599010" cy="259045"/>
    <xdr:sp macro="" textlink="">
      <xdr:nvSpPr>
        <xdr:cNvPr id="495" name="テキスト ボックス 494"/>
        <xdr:cNvSpPr txBox="1"/>
      </xdr:nvSpPr>
      <xdr:spPr>
        <a:xfrm>
          <a:off x="6672794" y="166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153327</xdr:rowOff>
    </xdr:from>
    <xdr:to>
      <xdr:col>23</xdr:col>
      <xdr:colOff>517525</xdr:colOff>
      <xdr:row>37</xdr:row>
      <xdr:rowOff>168246</xdr:rowOff>
    </xdr:to>
    <xdr:cxnSp macro="">
      <xdr:nvCxnSpPr>
        <xdr:cNvPr id="522" name="直線コネクタ 521"/>
        <xdr:cNvCxnSpPr/>
      </xdr:nvCxnSpPr>
      <xdr:spPr>
        <a:xfrm>
          <a:off x="15481300" y="6496977"/>
          <a:ext cx="838200" cy="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153327</xdr:rowOff>
    </xdr:from>
    <xdr:to>
      <xdr:col>22</xdr:col>
      <xdr:colOff>365125</xdr:colOff>
      <xdr:row>38</xdr:row>
      <xdr:rowOff>44271</xdr:rowOff>
    </xdr:to>
    <xdr:cxnSp macro="">
      <xdr:nvCxnSpPr>
        <xdr:cNvPr id="525" name="直線コネクタ 524"/>
        <xdr:cNvCxnSpPr/>
      </xdr:nvCxnSpPr>
      <xdr:spPr>
        <a:xfrm flipV="1">
          <a:off x="14592300" y="6496977"/>
          <a:ext cx="889000" cy="6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39086</xdr:rowOff>
    </xdr:from>
    <xdr:to>
      <xdr:col>21</xdr:col>
      <xdr:colOff>161925</xdr:colOff>
      <xdr:row>38</xdr:row>
      <xdr:rowOff>44271</xdr:rowOff>
    </xdr:to>
    <xdr:cxnSp macro="">
      <xdr:nvCxnSpPr>
        <xdr:cNvPr id="528" name="直線コネクタ 527"/>
        <xdr:cNvCxnSpPr/>
      </xdr:nvCxnSpPr>
      <xdr:spPr>
        <a:xfrm>
          <a:off x="13703300" y="6554186"/>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19020</xdr:rowOff>
    </xdr:from>
    <xdr:to>
      <xdr:col>19</xdr:col>
      <xdr:colOff>644525</xdr:colOff>
      <xdr:row>38</xdr:row>
      <xdr:rowOff>39086</xdr:rowOff>
    </xdr:to>
    <xdr:cxnSp macro="">
      <xdr:nvCxnSpPr>
        <xdr:cNvPr id="531" name="直線コネクタ 530"/>
        <xdr:cNvCxnSpPr/>
      </xdr:nvCxnSpPr>
      <xdr:spPr>
        <a:xfrm>
          <a:off x="12814300" y="6534120"/>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117445</xdr:rowOff>
    </xdr:from>
    <xdr:to>
      <xdr:col>23</xdr:col>
      <xdr:colOff>568325</xdr:colOff>
      <xdr:row>38</xdr:row>
      <xdr:rowOff>47596</xdr:rowOff>
    </xdr:to>
    <xdr:sp macro="" textlink="">
      <xdr:nvSpPr>
        <xdr:cNvPr id="541" name="円/楕円 540"/>
        <xdr:cNvSpPr/>
      </xdr:nvSpPr>
      <xdr:spPr>
        <a:xfrm>
          <a:off x="16268700" y="6461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140322</xdr:rowOff>
    </xdr:from>
    <xdr:ext cx="534377" cy="259045"/>
    <xdr:sp macro="" textlink="">
      <xdr:nvSpPr>
        <xdr:cNvPr id="542" name="消防費該当値テキスト"/>
        <xdr:cNvSpPr txBox="1"/>
      </xdr:nvSpPr>
      <xdr:spPr>
        <a:xfrm>
          <a:off x="16370300" y="631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102527</xdr:rowOff>
    </xdr:from>
    <xdr:to>
      <xdr:col>22</xdr:col>
      <xdr:colOff>415925</xdr:colOff>
      <xdr:row>38</xdr:row>
      <xdr:rowOff>32677</xdr:rowOff>
    </xdr:to>
    <xdr:sp macro="" textlink="">
      <xdr:nvSpPr>
        <xdr:cNvPr id="543" name="円/楕円 542"/>
        <xdr:cNvSpPr/>
      </xdr:nvSpPr>
      <xdr:spPr>
        <a:xfrm>
          <a:off x="15430500" y="64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49204</xdr:rowOff>
    </xdr:from>
    <xdr:ext cx="534377" cy="259045"/>
    <xdr:sp macro="" textlink="">
      <xdr:nvSpPr>
        <xdr:cNvPr id="544" name="テキスト ボックス 543"/>
        <xdr:cNvSpPr txBox="1"/>
      </xdr:nvSpPr>
      <xdr:spPr>
        <a:xfrm>
          <a:off x="15214111" y="62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164921</xdr:rowOff>
    </xdr:from>
    <xdr:to>
      <xdr:col>21</xdr:col>
      <xdr:colOff>212725</xdr:colOff>
      <xdr:row>38</xdr:row>
      <xdr:rowOff>95071</xdr:rowOff>
    </xdr:to>
    <xdr:sp macro="" textlink="">
      <xdr:nvSpPr>
        <xdr:cNvPr id="545" name="円/楕円 544"/>
        <xdr:cNvSpPr/>
      </xdr:nvSpPr>
      <xdr:spPr>
        <a:xfrm>
          <a:off x="14541500" y="65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86198</xdr:rowOff>
    </xdr:from>
    <xdr:ext cx="534377" cy="259045"/>
    <xdr:sp macro="" textlink="">
      <xdr:nvSpPr>
        <xdr:cNvPr id="546" name="テキスト ボックス 545"/>
        <xdr:cNvSpPr txBox="1"/>
      </xdr:nvSpPr>
      <xdr:spPr>
        <a:xfrm>
          <a:off x="14325111" y="66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159736</xdr:rowOff>
    </xdr:from>
    <xdr:to>
      <xdr:col>20</xdr:col>
      <xdr:colOff>9525</xdr:colOff>
      <xdr:row>38</xdr:row>
      <xdr:rowOff>89886</xdr:rowOff>
    </xdr:to>
    <xdr:sp macro="" textlink="">
      <xdr:nvSpPr>
        <xdr:cNvPr id="547" name="円/楕円 546"/>
        <xdr:cNvSpPr/>
      </xdr:nvSpPr>
      <xdr:spPr>
        <a:xfrm>
          <a:off x="13652500" y="6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81013</xdr:rowOff>
    </xdr:from>
    <xdr:ext cx="534377" cy="259045"/>
    <xdr:sp macro="" textlink="">
      <xdr:nvSpPr>
        <xdr:cNvPr id="548" name="テキスト ボックス 547"/>
        <xdr:cNvSpPr txBox="1"/>
      </xdr:nvSpPr>
      <xdr:spPr>
        <a:xfrm>
          <a:off x="13436111" y="659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139670</xdr:rowOff>
    </xdr:from>
    <xdr:to>
      <xdr:col>18</xdr:col>
      <xdr:colOff>492125</xdr:colOff>
      <xdr:row>38</xdr:row>
      <xdr:rowOff>69820</xdr:rowOff>
    </xdr:to>
    <xdr:sp macro="" textlink="">
      <xdr:nvSpPr>
        <xdr:cNvPr id="549" name="円/楕円 548"/>
        <xdr:cNvSpPr/>
      </xdr:nvSpPr>
      <xdr:spPr>
        <a:xfrm>
          <a:off x="12763500" y="648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86347</xdr:rowOff>
    </xdr:from>
    <xdr:ext cx="534377" cy="259045"/>
    <xdr:sp macro="" textlink="">
      <xdr:nvSpPr>
        <xdr:cNvPr id="550" name="テキスト ボックス 549"/>
        <xdr:cNvSpPr txBox="1"/>
      </xdr:nvSpPr>
      <xdr:spPr>
        <a:xfrm>
          <a:off x="12547111" y="625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87204</xdr:rowOff>
    </xdr:from>
    <xdr:to>
      <xdr:col>23</xdr:col>
      <xdr:colOff>517525</xdr:colOff>
      <xdr:row>57</xdr:row>
      <xdr:rowOff>96066</xdr:rowOff>
    </xdr:to>
    <xdr:cxnSp macro="">
      <xdr:nvCxnSpPr>
        <xdr:cNvPr id="579" name="直線コネクタ 578"/>
        <xdr:cNvCxnSpPr/>
      </xdr:nvCxnSpPr>
      <xdr:spPr>
        <a:xfrm>
          <a:off x="15481300" y="9688404"/>
          <a:ext cx="838200" cy="1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22445</xdr:rowOff>
    </xdr:from>
    <xdr:to>
      <xdr:col>22</xdr:col>
      <xdr:colOff>365125</xdr:colOff>
      <xdr:row>56</xdr:row>
      <xdr:rowOff>87204</xdr:rowOff>
    </xdr:to>
    <xdr:cxnSp macro="">
      <xdr:nvCxnSpPr>
        <xdr:cNvPr id="582" name="直線コネクタ 581"/>
        <xdr:cNvCxnSpPr/>
      </xdr:nvCxnSpPr>
      <xdr:spPr>
        <a:xfrm>
          <a:off x="14592300" y="9452195"/>
          <a:ext cx="889000" cy="23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22445</xdr:rowOff>
    </xdr:from>
    <xdr:to>
      <xdr:col>21</xdr:col>
      <xdr:colOff>161925</xdr:colOff>
      <xdr:row>58</xdr:row>
      <xdr:rowOff>58589</xdr:rowOff>
    </xdr:to>
    <xdr:cxnSp macro="">
      <xdr:nvCxnSpPr>
        <xdr:cNvPr id="585" name="直線コネクタ 584"/>
        <xdr:cNvCxnSpPr/>
      </xdr:nvCxnSpPr>
      <xdr:spPr>
        <a:xfrm flipV="1">
          <a:off x="13703300" y="9452195"/>
          <a:ext cx="889000" cy="5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58324</xdr:rowOff>
    </xdr:from>
    <xdr:to>
      <xdr:col>19</xdr:col>
      <xdr:colOff>644525</xdr:colOff>
      <xdr:row>58</xdr:row>
      <xdr:rowOff>58589</xdr:rowOff>
    </xdr:to>
    <xdr:cxnSp macro="">
      <xdr:nvCxnSpPr>
        <xdr:cNvPr id="588" name="直線コネクタ 587"/>
        <xdr:cNvCxnSpPr/>
      </xdr:nvCxnSpPr>
      <xdr:spPr>
        <a:xfrm>
          <a:off x="12814300" y="10002424"/>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45266</xdr:rowOff>
    </xdr:from>
    <xdr:to>
      <xdr:col>23</xdr:col>
      <xdr:colOff>568325</xdr:colOff>
      <xdr:row>57</xdr:row>
      <xdr:rowOff>146866</xdr:rowOff>
    </xdr:to>
    <xdr:sp macro="" textlink="">
      <xdr:nvSpPr>
        <xdr:cNvPr id="598" name="円/楕円 597"/>
        <xdr:cNvSpPr/>
      </xdr:nvSpPr>
      <xdr:spPr>
        <a:xfrm>
          <a:off x="16268700" y="981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68143</xdr:rowOff>
    </xdr:from>
    <xdr:ext cx="599010" cy="259045"/>
    <xdr:sp macro="" textlink="">
      <xdr:nvSpPr>
        <xdr:cNvPr id="599" name="教育費該当値テキスト"/>
        <xdr:cNvSpPr txBox="1"/>
      </xdr:nvSpPr>
      <xdr:spPr>
        <a:xfrm>
          <a:off x="16370300" y="966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152,905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36404</xdr:rowOff>
    </xdr:from>
    <xdr:to>
      <xdr:col>22</xdr:col>
      <xdr:colOff>415925</xdr:colOff>
      <xdr:row>56</xdr:row>
      <xdr:rowOff>138004</xdr:rowOff>
    </xdr:to>
    <xdr:sp macro="" textlink="">
      <xdr:nvSpPr>
        <xdr:cNvPr id="600" name="円/楕円 599"/>
        <xdr:cNvSpPr/>
      </xdr:nvSpPr>
      <xdr:spPr>
        <a:xfrm>
          <a:off x="15430500" y="9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154531</xdr:rowOff>
    </xdr:from>
    <xdr:ext cx="599010" cy="259045"/>
    <xdr:sp macro="" textlink="">
      <xdr:nvSpPr>
        <xdr:cNvPr id="601" name="テキスト ボックス 600"/>
        <xdr:cNvSpPr txBox="1"/>
      </xdr:nvSpPr>
      <xdr:spPr>
        <a:xfrm>
          <a:off x="15181794" y="941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247,557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143095</xdr:rowOff>
    </xdr:from>
    <xdr:to>
      <xdr:col>21</xdr:col>
      <xdr:colOff>212725</xdr:colOff>
      <xdr:row>55</xdr:row>
      <xdr:rowOff>73245</xdr:rowOff>
    </xdr:to>
    <xdr:sp macro="" textlink="">
      <xdr:nvSpPr>
        <xdr:cNvPr id="602" name="円/楕円 601"/>
        <xdr:cNvSpPr/>
      </xdr:nvSpPr>
      <xdr:spPr>
        <a:xfrm>
          <a:off x="14541500" y="94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89772</xdr:rowOff>
    </xdr:from>
    <xdr:ext cx="599010" cy="259045"/>
    <xdr:sp macro="" textlink="">
      <xdr:nvSpPr>
        <xdr:cNvPr id="603" name="テキスト ボックス 602"/>
        <xdr:cNvSpPr txBox="1"/>
      </xdr:nvSpPr>
      <xdr:spPr>
        <a:xfrm>
          <a:off x="14292794" y="917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7789</xdr:rowOff>
    </xdr:from>
    <xdr:to>
      <xdr:col>20</xdr:col>
      <xdr:colOff>9525</xdr:colOff>
      <xdr:row>58</xdr:row>
      <xdr:rowOff>109389</xdr:rowOff>
    </xdr:to>
    <xdr:sp macro="" textlink="">
      <xdr:nvSpPr>
        <xdr:cNvPr id="604" name="円/楕円 603"/>
        <xdr:cNvSpPr/>
      </xdr:nvSpPr>
      <xdr:spPr>
        <a:xfrm>
          <a:off x="13652500" y="99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100516</xdr:rowOff>
    </xdr:from>
    <xdr:ext cx="534377" cy="259045"/>
    <xdr:sp macro="" textlink="">
      <xdr:nvSpPr>
        <xdr:cNvPr id="605" name="テキスト ボックス 604"/>
        <xdr:cNvSpPr txBox="1"/>
      </xdr:nvSpPr>
      <xdr:spPr>
        <a:xfrm>
          <a:off x="13436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7524</xdr:rowOff>
    </xdr:from>
    <xdr:to>
      <xdr:col>18</xdr:col>
      <xdr:colOff>492125</xdr:colOff>
      <xdr:row>58</xdr:row>
      <xdr:rowOff>109124</xdr:rowOff>
    </xdr:to>
    <xdr:sp macro="" textlink="">
      <xdr:nvSpPr>
        <xdr:cNvPr id="606" name="円/楕円 605"/>
        <xdr:cNvSpPr/>
      </xdr:nvSpPr>
      <xdr:spPr>
        <a:xfrm>
          <a:off x="12763500" y="99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100251</xdr:rowOff>
    </xdr:from>
    <xdr:ext cx="534377" cy="259045"/>
    <xdr:sp macro="" textlink="">
      <xdr:nvSpPr>
        <xdr:cNvPr id="607" name="テキスト ボックス 606"/>
        <xdr:cNvSpPr txBox="1"/>
      </xdr:nvSpPr>
      <xdr:spPr>
        <a:xfrm>
          <a:off x="12547111" y="100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72926</xdr:rowOff>
    </xdr:from>
    <xdr:to>
      <xdr:col>19</xdr:col>
      <xdr:colOff>644525</xdr:colOff>
      <xdr:row>78</xdr:row>
      <xdr:rowOff>139700</xdr:rowOff>
    </xdr:to>
    <xdr:cxnSp macro="">
      <xdr:nvCxnSpPr>
        <xdr:cNvPr id="643" name="直線コネクタ 642"/>
        <xdr:cNvCxnSpPr/>
      </xdr:nvCxnSpPr>
      <xdr:spPr>
        <a:xfrm>
          <a:off x="12814300" y="13446026"/>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22126</xdr:rowOff>
    </xdr:from>
    <xdr:to>
      <xdr:col>18</xdr:col>
      <xdr:colOff>492125</xdr:colOff>
      <xdr:row>78</xdr:row>
      <xdr:rowOff>123726</xdr:rowOff>
    </xdr:to>
    <xdr:sp macro="" textlink="">
      <xdr:nvSpPr>
        <xdr:cNvPr id="661" name="円/楕円 660"/>
        <xdr:cNvSpPr/>
      </xdr:nvSpPr>
      <xdr:spPr>
        <a:xfrm>
          <a:off x="12763500" y="133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140253</xdr:rowOff>
    </xdr:from>
    <xdr:ext cx="534377" cy="259045"/>
    <xdr:sp macro="" textlink="">
      <xdr:nvSpPr>
        <xdr:cNvPr id="662" name="テキスト ボックス 661"/>
        <xdr:cNvSpPr txBox="1"/>
      </xdr:nvSpPr>
      <xdr:spPr>
        <a:xfrm>
          <a:off x="12547111" y="131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155453</xdr:rowOff>
    </xdr:from>
    <xdr:to>
      <xdr:col>23</xdr:col>
      <xdr:colOff>517525</xdr:colOff>
      <xdr:row>97</xdr:row>
      <xdr:rowOff>12128</xdr:rowOff>
    </xdr:to>
    <xdr:cxnSp macro="">
      <xdr:nvCxnSpPr>
        <xdr:cNvPr id="691" name="直線コネクタ 690"/>
        <xdr:cNvCxnSpPr/>
      </xdr:nvCxnSpPr>
      <xdr:spPr>
        <a:xfrm>
          <a:off x="15481300" y="16614653"/>
          <a:ext cx="8382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142973</xdr:rowOff>
    </xdr:from>
    <xdr:to>
      <xdr:col>22</xdr:col>
      <xdr:colOff>365125</xdr:colOff>
      <xdr:row>96</xdr:row>
      <xdr:rowOff>155453</xdr:rowOff>
    </xdr:to>
    <xdr:cxnSp macro="">
      <xdr:nvCxnSpPr>
        <xdr:cNvPr id="694" name="直線コネクタ 693"/>
        <xdr:cNvCxnSpPr/>
      </xdr:nvCxnSpPr>
      <xdr:spPr>
        <a:xfrm>
          <a:off x="14592300" y="16602173"/>
          <a:ext cx="8890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138708</xdr:rowOff>
    </xdr:from>
    <xdr:to>
      <xdr:col>21</xdr:col>
      <xdr:colOff>161925</xdr:colOff>
      <xdr:row>96</xdr:row>
      <xdr:rowOff>142973</xdr:rowOff>
    </xdr:to>
    <xdr:cxnSp macro="">
      <xdr:nvCxnSpPr>
        <xdr:cNvPr id="697" name="直線コネクタ 696"/>
        <xdr:cNvCxnSpPr/>
      </xdr:nvCxnSpPr>
      <xdr:spPr>
        <a:xfrm>
          <a:off x="13703300" y="16597908"/>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78313</xdr:rowOff>
    </xdr:from>
    <xdr:to>
      <xdr:col>19</xdr:col>
      <xdr:colOff>644525</xdr:colOff>
      <xdr:row>96</xdr:row>
      <xdr:rowOff>138708</xdr:rowOff>
    </xdr:to>
    <xdr:cxnSp macro="">
      <xdr:nvCxnSpPr>
        <xdr:cNvPr id="700" name="直線コネクタ 699"/>
        <xdr:cNvCxnSpPr/>
      </xdr:nvCxnSpPr>
      <xdr:spPr>
        <a:xfrm>
          <a:off x="12814300" y="16537513"/>
          <a:ext cx="889000" cy="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132778</xdr:rowOff>
    </xdr:from>
    <xdr:to>
      <xdr:col>23</xdr:col>
      <xdr:colOff>568325</xdr:colOff>
      <xdr:row>97</xdr:row>
      <xdr:rowOff>62928</xdr:rowOff>
    </xdr:to>
    <xdr:sp macro="" textlink="">
      <xdr:nvSpPr>
        <xdr:cNvPr id="710" name="円/楕円 709"/>
        <xdr:cNvSpPr/>
      </xdr:nvSpPr>
      <xdr:spPr>
        <a:xfrm>
          <a:off x="16268700" y="165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155655</xdr:rowOff>
    </xdr:from>
    <xdr:ext cx="599010" cy="259045"/>
    <xdr:sp macro="" textlink="">
      <xdr:nvSpPr>
        <xdr:cNvPr id="711" name="公債費該当値テキスト"/>
        <xdr:cNvSpPr txBox="1"/>
      </xdr:nvSpPr>
      <xdr:spPr>
        <a:xfrm>
          <a:off x="16370300" y="1644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104653</xdr:rowOff>
    </xdr:from>
    <xdr:to>
      <xdr:col>22</xdr:col>
      <xdr:colOff>415925</xdr:colOff>
      <xdr:row>97</xdr:row>
      <xdr:rowOff>34803</xdr:rowOff>
    </xdr:to>
    <xdr:sp macro="" textlink="">
      <xdr:nvSpPr>
        <xdr:cNvPr id="712" name="円/楕円 711"/>
        <xdr:cNvSpPr/>
      </xdr:nvSpPr>
      <xdr:spPr>
        <a:xfrm>
          <a:off x="15430500" y="1656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51330</xdr:rowOff>
    </xdr:from>
    <xdr:ext cx="599010" cy="259045"/>
    <xdr:sp macro="" textlink="">
      <xdr:nvSpPr>
        <xdr:cNvPr id="713" name="テキスト ボックス 712"/>
        <xdr:cNvSpPr txBox="1"/>
      </xdr:nvSpPr>
      <xdr:spPr>
        <a:xfrm>
          <a:off x="15181794" y="1633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92173</xdr:rowOff>
    </xdr:from>
    <xdr:to>
      <xdr:col>21</xdr:col>
      <xdr:colOff>212725</xdr:colOff>
      <xdr:row>97</xdr:row>
      <xdr:rowOff>22323</xdr:rowOff>
    </xdr:to>
    <xdr:sp macro="" textlink="">
      <xdr:nvSpPr>
        <xdr:cNvPr id="714" name="円/楕円 713"/>
        <xdr:cNvSpPr/>
      </xdr:nvSpPr>
      <xdr:spPr>
        <a:xfrm>
          <a:off x="14541500" y="165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38850</xdr:rowOff>
    </xdr:from>
    <xdr:ext cx="599010" cy="259045"/>
    <xdr:sp macro="" textlink="">
      <xdr:nvSpPr>
        <xdr:cNvPr id="715" name="テキスト ボックス 714"/>
        <xdr:cNvSpPr txBox="1"/>
      </xdr:nvSpPr>
      <xdr:spPr>
        <a:xfrm>
          <a:off x="14292794" y="16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87908</xdr:rowOff>
    </xdr:from>
    <xdr:to>
      <xdr:col>20</xdr:col>
      <xdr:colOff>9525</xdr:colOff>
      <xdr:row>97</xdr:row>
      <xdr:rowOff>18058</xdr:rowOff>
    </xdr:to>
    <xdr:sp macro="" textlink="">
      <xdr:nvSpPr>
        <xdr:cNvPr id="716" name="円/楕円 715"/>
        <xdr:cNvSpPr/>
      </xdr:nvSpPr>
      <xdr:spPr>
        <a:xfrm>
          <a:off x="13652500" y="165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34585</xdr:rowOff>
    </xdr:from>
    <xdr:ext cx="599010" cy="259045"/>
    <xdr:sp macro="" textlink="">
      <xdr:nvSpPr>
        <xdr:cNvPr id="717" name="テキスト ボックス 716"/>
        <xdr:cNvSpPr txBox="1"/>
      </xdr:nvSpPr>
      <xdr:spPr>
        <a:xfrm>
          <a:off x="13403794" y="1632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27513</xdr:rowOff>
    </xdr:from>
    <xdr:to>
      <xdr:col>18</xdr:col>
      <xdr:colOff>492125</xdr:colOff>
      <xdr:row>96</xdr:row>
      <xdr:rowOff>129113</xdr:rowOff>
    </xdr:to>
    <xdr:sp macro="" textlink="">
      <xdr:nvSpPr>
        <xdr:cNvPr id="718" name="円/楕円 717"/>
        <xdr:cNvSpPr/>
      </xdr:nvSpPr>
      <xdr:spPr>
        <a:xfrm>
          <a:off x="12763500" y="164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145640</xdr:rowOff>
    </xdr:from>
    <xdr:ext cx="599010" cy="259045"/>
    <xdr:sp macro="" textlink="">
      <xdr:nvSpPr>
        <xdr:cNvPr id="719" name="テキスト ボックス 718"/>
        <xdr:cNvSpPr txBox="1"/>
      </xdr:nvSpPr>
      <xdr:spPr>
        <a:xfrm>
          <a:off x="12514794" y="1626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58867</xdr:rowOff>
    </xdr:from>
    <xdr:to>
      <xdr:col>31</xdr:col>
      <xdr:colOff>34925</xdr:colOff>
      <xdr:row>38</xdr:row>
      <xdr:rowOff>139700</xdr:rowOff>
    </xdr:to>
    <xdr:cxnSp macro="">
      <xdr:nvCxnSpPr>
        <xdr:cNvPr id="749" name="直線コネクタ 748"/>
        <xdr:cNvCxnSpPr/>
      </xdr:nvCxnSpPr>
      <xdr:spPr>
        <a:xfrm>
          <a:off x="20434300" y="6573967"/>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58867</xdr:rowOff>
    </xdr:from>
    <xdr:to>
      <xdr:col>29</xdr:col>
      <xdr:colOff>517525</xdr:colOff>
      <xdr:row>38</xdr:row>
      <xdr:rowOff>133596</xdr:rowOff>
    </xdr:to>
    <xdr:cxnSp macro="">
      <xdr:nvCxnSpPr>
        <xdr:cNvPr id="752" name="直線コネクタ 751"/>
        <xdr:cNvCxnSpPr/>
      </xdr:nvCxnSpPr>
      <xdr:spPr>
        <a:xfrm flipV="1">
          <a:off x="19545300" y="6573967"/>
          <a:ext cx="889000" cy="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164871</xdr:rowOff>
    </xdr:from>
    <xdr:ext cx="378565" cy="259045"/>
    <xdr:sp macro="" textlink="">
      <xdr:nvSpPr>
        <xdr:cNvPr id="754" name="テキスト ボックス 753"/>
        <xdr:cNvSpPr txBox="1"/>
      </xdr:nvSpPr>
      <xdr:spPr>
        <a:xfrm>
          <a:off x="20245017" y="667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133596</xdr:rowOff>
    </xdr:from>
    <xdr:to>
      <xdr:col>28</xdr:col>
      <xdr:colOff>314325</xdr:colOff>
      <xdr:row>38</xdr:row>
      <xdr:rowOff>139700</xdr:rowOff>
    </xdr:to>
    <xdr:cxnSp macro="">
      <xdr:nvCxnSpPr>
        <xdr:cNvPr id="755" name="直線コネクタ 754"/>
        <xdr:cNvCxnSpPr/>
      </xdr:nvCxnSpPr>
      <xdr:spPr>
        <a:xfrm flipV="1">
          <a:off x="18656300" y="664869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8067</xdr:rowOff>
    </xdr:from>
    <xdr:to>
      <xdr:col>29</xdr:col>
      <xdr:colOff>568325</xdr:colOff>
      <xdr:row>38</xdr:row>
      <xdr:rowOff>109667</xdr:rowOff>
    </xdr:to>
    <xdr:sp macro="" textlink="">
      <xdr:nvSpPr>
        <xdr:cNvPr id="769" name="円/楕円 768"/>
        <xdr:cNvSpPr/>
      </xdr:nvSpPr>
      <xdr:spPr>
        <a:xfrm>
          <a:off x="20383500" y="6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126194</xdr:rowOff>
    </xdr:from>
    <xdr:ext cx="469744" cy="259045"/>
    <xdr:sp macro="" textlink="">
      <xdr:nvSpPr>
        <xdr:cNvPr id="770" name="テキスト ボックス 769"/>
        <xdr:cNvSpPr txBox="1"/>
      </xdr:nvSpPr>
      <xdr:spPr>
        <a:xfrm>
          <a:off x="20199427" y="629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82796</xdr:rowOff>
    </xdr:from>
    <xdr:to>
      <xdr:col>28</xdr:col>
      <xdr:colOff>365125</xdr:colOff>
      <xdr:row>39</xdr:row>
      <xdr:rowOff>12946</xdr:rowOff>
    </xdr:to>
    <xdr:sp macro="" textlink="">
      <xdr:nvSpPr>
        <xdr:cNvPr id="771" name="円/楕円 770"/>
        <xdr:cNvSpPr/>
      </xdr:nvSpPr>
      <xdr:spPr>
        <a:xfrm>
          <a:off x="19494500" y="65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4073</xdr:rowOff>
    </xdr:from>
    <xdr:ext cx="378565" cy="259045"/>
    <xdr:sp macro="" textlink="">
      <xdr:nvSpPr>
        <xdr:cNvPr id="772" name="テキスト ボックス 771"/>
        <xdr:cNvSpPr txBox="1"/>
      </xdr:nvSpPr>
      <xdr:spPr>
        <a:xfrm>
          <a:off x="19356017" y="6690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民生費については、児童福祉行政に要する経費で平成</a:t>
          </a:r>
          <a:r>
            <a:rPr kumimoji="1" lang="en-US" altLang="ja-JP" sz="1300">
              <a:latin typeface="ＭＳ Ｐゴシック"/>
            </a:rPr>
            <a:t>27</a:t>
          </a:r>
          <a:r>
            <a:rPr kumimoji="1" lang="ja-JP" altLang="en-US" sz="1300">
              <a:latin typeface="ＭＳ Ｐゴシック"/>
            </a:rPr>
            <a:t>年度から新たに子どものための教育・保育給付事業が始まったことにより、住民一人当たりのコストが</a:t>
          </a:r>
          <a:r>
            <a:rPr kumimoji="1" lang="en-US" altLang="ja-JP" sz="1300">
              <a:latin typeface="ＭＳ Ｐゴシック"/>
            </a:rPr>
            <a:t>17,190</a:t>
          </a:r>
          <a:r>
            <a:rPr kumimoji="1" lang="ja-JP" altLang="en-US" sz="1300">
              <a:latin typeface="ＭＳ Ｐゴシック"/>
            </a:rPr>
            <a:t>円増加している。衛生費については、病院事業特別会計への繰出金が全体の半分程度を占めており、病院事業特別会計繰出金に係る住民一人あたりのコストは</a:t>
          </a:r>
          <a:r>
            <a:rPr kumimoji="1" lang="en-US" altLang="ja-JP" sz="1300">
              <a:latin typeface="ＭＳ Ｐゴシック"/>
            </a:rPr>
            <a:t>112,166</a:t>
          </a:r>
          <a:r>
            <a:rPr kumimoji="1" lang="ja-JP" altLang="en-US" sz="1300">
              <a:latin typeface="ＭＳ Ｐゴシック"/>
            </a:rPr>
            <a:t>円となっている。教育費については、平成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年度にかけて住民一人当たりのコストが類似団体と比較して大幅に高くなっているが、これは天塩小学校改築事業が行われたため普通建設事業費が増加したことによるものである。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年度において財政調整基金残高が増加した理由は、土地開発基金を廃止し、財政調整基金へ積立てたことによる。また、財産売払収入分を中心に積み立てるとともに、取り崩しを回避するよう努めている。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北海道天塩町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各会計とも黒字が維持されている。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877_&#22825;&#22633;&#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類型別ストック情報分析表②"/>
      <sheetName val="施設類型別ストック情報分析表①"/>
      <sheetName val="公会計指標分析・財政指標組合せ分析表"/>
    </sheetNames>
    <sheetDataSet>
      <sheetData sheetId="0" refreshError="1"/>
      <sheetData sheetId="1" refreshError="1"/>
      <sheetData sheetId="2">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31</v>
          </cell>
          <cell r="M73">
            <v>20.9</v>
          </cell>
          <cell r="N73">
            <v>22.6</v>
          </cell>
          <cell r="O73">
            <v>9.3000000000000007</v>
          </cell>
        </row>
        <row r="75">
          <cell r="K75">
            <v>17.8</v>
          </cell>
          <cell r="L75">
            <v>15.9</v>
          </cell>
          <cell r="M75">
            <v>14.6</v>
          </cell>
          <cell r="N75">
            <v>12.9</v>
          </cell>
          <cell r="O75">
            <v>10.9</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4982854</v>
      </c>
      <c r="BO4" s="349"/>
      <c r="BP4" s="349"/>
      <c r="BQ4" s="349"/>
      <c r="BR4" s="349"/>
      <c r="BS4" s="349"/>
      <c r="BT4" s="349"/>
      <c r="BU4" s="350"/>
      <c r="BV4" s="348">
        <v>5418463</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4823229</v>
      </c>
      <c r="BO5" s="386"/>
      <c r="BP5" s="386"/>
      <c r="BQ5" s="386"/>
      <c r="BR5" s="386"/>
      <c r="BS5" s="386"/>
      <c r="BT5" s="386"/>
      <c r="BU5" s="387"/>
      <c r="BV5" s="385">
        <v>5218578</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79.599999999999994</v>
      </c>
      <c r="CU5" s="383"/>
      <c r="CV5" s="383"/>
      <c r="CW5" s="383"/>
      <c r="CX5" s="383"/>
      <c r="CY5" s="383"/>
      <c r="CZ5" s="383"/>
      <c r="DA5" s="384"/>
      <c r="DB5" s="382">
        <v>83</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159625</v>
      </c>
      <c r="BO6" s="386"/>
      <c r="BP6" s="386"/>
      <c r="BQ6" s="386"/>
      <c r="BR6" s="386"/>
      <c r="BS6" s="386"/>
      <c r="BT6" s="386"/>
      <c r="BU6" s="387"/>
      <c r="BV6" s="385">
        <v>199885</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83.6</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76</v>
      </c>
      <c r="AV7" s="418"/>
      <c r="AW7" s="418"/>
      <c r="AX7" s="418"/>
      <c r="AY7" s="419" t="s">
        <v>87</v>
      </c>
      <c r="AZ7" s="420"/>
      <c r="BA7" s="420"/>
      <c r="BB7" s="420"/>
      <c r="BC7" s="420"/>
      <c r="BD7" s="420"/>
      <c r="BE7" s="420"/>
      <c r="BF7" s="420"/>
      <c r="BG7" s="420"/>
      <c r="BH7" s="420"/>
      <c r="BI7" s="420"/>
      <c r="BJ7" s="420"/>
      <c r="BK7" s="420"/>
      <c r="BL7" s="420"/>
      <c r="BM7" s="421"/>
      <c r="BN7" s="385">
        <v>64336</v>
      </c>
      <c r="BO7" s="386"/>
      <c r="BP7" s="386"/>
      <c r="BQ7" s="386"/>
      <c r="BR7" s="386"/>
      <c r="BS7" s="386"/>
      <c r="BT7" s="386"/>
      <c r="BU7" s="387"/>
      <c r="BV7" s="385">
        <v>46188</v>
      </c>
      <c r="BW7" s="386"/>
      <c r="BX7" s="386"/>
      <c r="BY7" s="386"/>
      <c r="BZ7" s="386"/>
      <c r="CA7" s="386"/>
      <c r="CB7" s="386"/>
      <c r="CC7" s="387"/>
      <c r="CD7" s="388" t="s">
        <v>88</v>
      </c>
      <c r="CE7" s="389"/>
      <c r="CF7" s="389"/>
      <c r="CG7" s="389"/>
      <c r="CH7" s="389"/>
      <c r="CI7" s="389"/>
      <c r="CJ7" s="389"/>
      <c r="CK7" s="389"/>
      <c r="CL7" s="389"/>
      <c r="CM7" s="389"/>
      <c r="CN7" s="389"/>
      <c r="CO7" s="389"/>
      <c r="CP7" s="389"/>
      <c r="CQ7" s="389"/>
      <c r="CR7" s="389"/>
      <c r="CS7" s="390"/>
      <c r="CT7" s="385">
        <v>3247034</v>
      </c>
      <c r="CU7" s="386"/>
      <c r="CV7" s="386"/>
      <c r="CW7" s="386"/>
      <c r="CX7" s="386"/>
      <c r="CY7" s="386"/>
      <c r="CZ7" s="386"/>
      <c r="DA7" s="387"/>
      <c r="DB7" s="385">
        <v>3155755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89</v>
      </c>
      <c r="AN8" s="415"/>
      <c r="AO8" s="415"/>
      <c r="AP8" s="415"/>
      <c r="AQ8" s="415"/>
      <c r="AR8" s="415"/>
      <c r="AS8" s="415"/>
      <c r="AT8" s="416"/>
      <c r="AU8" s="417" t="s">
        <v>76</v>
      </c>
      <c r="AV8" s="418"/>
      <c r="AW8" s="418"/>
      <c r="AX8" s="418"/>
      <c r="AY8" s="419" t="s">
        <v>90</v>
      </c>
      <c r="AZ8" s="420"/>
      <c r="BA8" s="420"/>
      <c r="BB8" s="420"/>
      <c r="BC8" s="420"/>
      <c r="BD8" s="420"/>
      <c r="BE8" s="420"/>
      <c r="BF8" s="420"/>
      <c r="BG8" s="420"/>
      <c r="BH8" s="420"/>
      <c r="BI8" s="420"/>
      <c r="BJ8" s="420"/>
      <c r="BK8" s="420"/>
      <c r="BL8" s="420"/>
      <c r="BM8" s="421"/>
      <c r="BN8" s="385">
        <v>95289</v>
      </c>
      <c r="BO8" s="386"/>
      <c r="BP8" s="386"/>
      <c r="BQ8" s="386"/>
      <c r="BR8" s="386"/>
      <c r="BS8" s="386"/>
      <c r="BT8" s="386"/>
      <c r="BU8" s="387"/>
      <c r="BV8" s="385">
        <v>153697</v>
      </c>
      <c r="BW8" s="386"/>
      <c r="BX8" s="386"/>
      <c r="BY8" s="386"/>
      <c r="BZ8" s="386"/>
      <c r="CA8" s="386"/>
      <c r="CB8" s="386"/>
      <c r="CC8" s="387"/>
      <c r="CD8" s="388" t="s">
        <v>91</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92</v>
      </c>
      <c r="C9" s="380"/>
      <c r="D9" s="380"/>
      <c r="E9" s="380"/>
      <c r="F9" s="380"/>
      <c r="G9" s="380"/>
      <c r="H9" s="380"/>
      <c r="I9" s="380"/>
      <c r="J9" s="380"/>
      <c r="K9" s="428"/>
      <c r="L9" s="429" t="s">
        <v>93</v>
      </c>
      <c r="M9" s="430"/>
      <c r="N9" s="430"/>
      <c r="O9" s="430"/>
      <c r="P9" s="430"/>
      <c r="Q9" s="431"/>
      <c r="R9" s="432">
        <v>3243</v>
      </c>
      <c r="S9" s="433"/>
      <c r="T9" s="433"/>
      <c r="U9" s="433"/>
      <c r="V9" s="434"/>
      <c r="W9" s="342" t="s">
        <v>94</v>
      </c>
      <c r="X9" s="343"/>
      <c r="Y9" s="343"/>
      <c r="Z9" s="343"/>
      <c r="AA9" s="343"/>
      <c r="AB9" s="343"/>
      <c r="AC9" s="343"/>
      <c r="AD9" s="343"/>
      <c r="AE9" s="343"/>
      <c r="AF9" s="343"/>
      <c r="AG9" s="343"/>
      <c r="AH9" s="343"/>
      <c r="AI9" s="343"/>
      <c r="AJ9" s="343"/>
      <c r="AK9" s="343"/>
      <c r="AL9" s="344"/>
      <c r="AM9" s="414" t="s">
        <v>95</v>
      </c>
      <c r="AN9" s="415"/>
      <c r="AO9" s="415"/>
      <c r="AP9" s="415"/>
      <c r="AQ9" s="415"/>
      <c r="AR9" s="415"/>
      <c r="AS9" s="415"/>
      <c r="AT9" s="416"/>
      <c r="AU9" s="417" t="s">
        <v>76</v>
      </c>
      <c r="AV9" s="418"/>
      <c r="AW9" s="418"/>
      <c r="AX9" s="418"/>
      <c r="AY9" s="419" t="s">
        <v>96</v>
      </c>
      <c r="AZ9" s="420"/>
      <c r="BA9" s="420"/>
      <c r="BB9" s="420"/>
      <c r="BC9" s="420"/>
      <c r="BD9" s="420"/>
      <c r="BE9" s="420"/>
      <c r="BF9" s="420"/>
      <c r="BG9" s="420"/>
      <c r="BH9" s="420"/>
      <c r="BI9" s="420"/>
      <c r="BJ9" s="420"/>
      <c r="BK9" s="420"/>
      <c r="BL9" s="420"/>
      <c r="BM9" s="421"/>
      <c r="BN9" s="385">
        <v>-58408</v>
      </c>
      <c r="BO9" s="386"/>
      <c r="BP9" s="386"/>
      <c r="BQ9" s="386"/>
      <c r="BR9" s="386"/>
      <c r="BS9" s="386"/>
      <c r="BT9" s="386"/>
      <c r="BU9" s="387"/>
      <c r="BV9" s="385">
        <v>39777</v>
      </c>
      <c r="BW9" s="386"/>
      <c r="BX9" s="386"/>
      <c r="BY9" s="386"/>
      <c r="BZ9" s="386"/>
      <c r="CA9" s="386"/>
      <c r="CB9" s="386"/>
      <c r="CC9" s="387"/>
      <c r="CD9" s="388" t="s">
        <v>97</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98</v>
      </c>
      <c r="M10" s="415"/>
      <c r="N10" s="415"/>
      <c r="O10" s="415"/>
      <c r="P10" s="415"/>
      <c r="Q10" s="416"/>
      <c r="R10" s="436">
        <v>3780</v>
      </c>
      <c r="S10" s="437"/>
      <c r="T10" s="437"/>
      <c r="U10" s="437"/>
      <c r="V10" s="438"/>
      <c r="W10" s="373"/>
      <c r="X10" s="374"/>
      <c r="Y10" s="374"/>
      <c r="Z10" s="374"/>
      <c r="AA10" s="374"/>
      <c r="AB10" s="374"/>
      <c r="AC10" s="374"/>
      <c r="AD10" s="374"/>
      <c r="AE10" s="374"/>
      <c r="AF10" s="374"/>
      <c r="AG10" s="374"/>
      <c r="AH10" s="374"/>
      <c r="AI10" s="374"/>
      <c r="AJ10" s="374"/>
      <c r="AK10" s="374"/>
      <c r="AL10" s="377"/>
      <c r="AM10" s="414" t="s">
        <v>99</v>
      </c>
      <c r="AN10" s="415"/>
      <c r="AO10" s="415"/>
      <c r="AP10" s="415"/>
      <c r="AQ10" s="415"/>
      <c r="AR10" s="415"/>
      <c r="AS10" s="415"/>
      <c r="AT10" s="416"/>
      <c r="AU10" s="417" t="s">
        <v>100</v>
      </c>
      <c r="AV10" s="418"/>
      <c r="AW10" s="418"/>
      <c r="AX10" s="418"/>
      <c r="AY10" s="419" t="s">
        <v>101</v>
      </c>
      <c r="AZ10" s="420"/>
      <c r="BA10" s="420"/>
      <c r="BB10" s="420"/>
      <c r="BC10" s="420"/>
      <c r="BD10" s="420"/>
      <c r="BE10" s="420"/>
      <c r="BF10" s="420"/>
      <c r="BG10" s="420"/>
      <c r="BH10" s="420"/>
      <c r="BI10" s="420"/>
      <c r="BJ10" s="420"/>
      <c r="BK10" s="420"/>
      <c r="BL10" s="420"/>
      <c r="BM10" s="421"/>
      <c r="BN10" s="385">
        <v>128236</v>
      </c>
      <c r="BO10" s="386"/>
      <c r="BP10" s="386"/>
      <c r="BQ10" s="386"/>
      <c r="BR10" s="386"/>
      <c r="BS10" s="386"/>
      <c r="BT10" s="386"/>
      <c r="BU10" s="387"/>
      <c r="BV10" s="385">
        <v>108197</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100</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3272</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t="s">
        <v>116</v>
      </c>
      <c r="BO12" s="386"/>
      <c r="BP12" s="386"/>
      <c r="BQ12" s="386"/>
      <c r="BR12" s="386"/>
      <c r="BS12" s="386"/>
      <c r="BT12" s="386"/>
      <c r="BU12" s="387"/>
      <c r="BV12" s="385">
        <v>100000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116</v>
      </c>
      <c r="CU12" s="426"/>
      <c r="CV12" s="426"/>
      <c r="CW12" s="426"/>
      <c r="CX12" s="426"/>
      <c r="CY12" s="426"/>
      <c r="CZ12" s="426"/>
      <c r="DA12" s="427"/>
      <c r="DB12" s="425" t="s">
        <v>116</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3249</v>
      </c>
      <c r="S13" s="467"/>
      <c r="T13" s="467"/>
      <c r="U13" s="467"/>
      <c r="V13" s="468"/>
      <c r="W13" s="401" t="s">
        <v>119</v>
      </c>
      <c r="X13" s="402"/>
      <c r="Y13" s="402"/>
      <c r="Z13" s="402"/>
      <c r="AA13" s="402"/>
      <c r="AB13" s="392"/>
      <c r="AC13" s="436">
        <v>551</v>
      </c>
      <c r="AD13" s="437"/>
      <c r="AE13" s="437"/>
      <c r="AF13" s="437"/>
      <c r="AG13" s="476"/>
      <c r="AH13" s="436">
        <v>591</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69828</v>
      </c>
      <c r="BO13" s="386"/>
      <c r="BP13" s="386"/>
      <c r="BQ13" s="386"/>
      <c r="BR13" s="386"/>
      <c r="BS13" s="386"/>
      <c r="BT13" s="386"/>
      <c r="BU13" s="387"/>
      <c r="BV13" s="385">
        <v>47974</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10.9</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3324</v>
      </c>
      <c r="S14" s="467"/>
      <c r="T14" s="467"/>
      <c r="U14" s="467"/>
      <c r="V14" s="468"/>
      <c r="W14" s="375"/>
      <c r="X14" s="376"/>
      <c r="Y14" s="376"/>
      <c r="Z14" s="376"/>
      <c r="AA14" s="376"/>
      <c r="AB14" s="365"/>
      <c r="AC14" s="469">
        <v>28</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9.3000000000000007</v>
      </c>
      <c r="CU14" s="481"/>
      <c r="CV14" s="481"/>
      <c r="CW14" s="481"/>
      <c r="CX14" s="481"/>
      <c r="CY14" s="481"/>
      <c r="CZ14" s="481"/>
      <c r="DA14" s="482"/>
      <c r="DB14" s="480">
        <v>22.6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3306</v>
      </c>
      <c r="S15" s="467"/>
      <c r="T15" s="467"/>
      <c r="U15" s="467"/>
      <c r="V15" s="468"/>
      <c r="W15" s="401" t="s">
        <v>126</v>
      </c>
      <c r="X15" s="402"/>
      <c r="Y15" s="402"/>
      <c r="Z15" s="402"/>
      <c r="AA15" s="402"/>
      <c r="AB15" s="392"/>
      <c r="AC15" s="436">
        <v>296</v>
      </c>
      <c r="AD15" s="437"/>
      <c r="AE15" s="437"/>
      <c r="AF15" s="437"/>
      <c r="AG15" s="476"/>
      <c r="AH15" s="436">
        <v>379</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410088</v>
      </c>
      <c r="BO15" s="349"/>
      <c r="BP15" s="349"/>
      <c r="BQ15" s="349"/>
      <c r="BR15" s="349"/>
      <c r="BS15" s="349"/>
      <c r="BT15" s="349"/>
      <c r="BU15" s="350"/>
      <c r="BV15" s="348">
        <v>394065</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15.1</v>
      </c>
      <c r="AD16" s="470"/>
      <c r="AE16" s="470"/>
      <c r="AF16" s="470"/>
      <c r="AG16" s="471"/>
      <c r="AH16" s="469">
        <v>17.3</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3000565</v>
      </c>
      <c r="BO16" s="386"/>
      <c r="BP16" s="386"/>
      <c r="BQ16" s="386"/>
      <c r="BR16" s="386"/>
      <c r="BS16" s="386"/>
      <c r="BT16" s="386"/>
      <c r="BU16" s="387"/>
      <c r="BV16" s="385">
        <v>2908520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1118</v>
      </c>
      <c r="AD17" s="437"/>
      <c r="AE17" s="437"/>
      <c r="AF17" s="437"/>
      <c r="AG17" s="476"/>
      <c r="AH17" s="436">
        <v>1215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498856</v>
      </c>
      <c r="BO17" s="386"/>
      <c r="BP17" s="386"/>
      <c r="BQ17" s="386"/>
      <c r="BR17" s="386"/>
      <c r="BS17" s="386"/>
      <c r="BT17" s="386"/>
      <c r="BU17" s="387"/>
      <c r="BV17" s="385">
        <v>482305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353.56</v>
      </c>
      <c r="M18" s="498"/>
      <c r="N18" s="498"/>
      <c r="O18" s="498"/>
      <c r="P18" s="498"/>
      <c r="Q18" s="498"/>
      <c r="R18" s="499"/>
      <c r="S18" s="499"/>
      <c r="T18" s="499"/>
      <c r="U18" s="499"/>
      <c r="V18" s="500"/>
      <c r="W18" s="403"/>
      <c r="X18" s="404"/>
      <c r="Y18" s="404"/>
      <c r="Z18" s="404"/>
      <c r="AA18" s="404"/>
      <c r="AB18" s="395"/>
      <c r="AC18" s="501">
        <v>56.9</v>
      </c>
      <c r="AD18" s="502"/>
      <c r="AE18" s="502"/>
      <c r="AF18" s="502"/>
      <c r="AG18" s="503"/>
      <c r="AH18" s="501">
        <v>55.6</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2615409</v>
      </c>
      <c r="BO18" s="386"/>
      <c r="BP18" s="386"/>
      <c r="BQ18" s="386"/>
      <c r="BR18" s="386"/>
      <c r="BS18" s="386"/>
      <c r="BT18" s="386"/>
      <c r="BU18" s="387"/>
      <c r="BV18" s="385">
        <v>2628211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3840310</v>
      </c>
      <c r="BO19" s="386"/>
      <c r="BP19" s="386"/>
      <c r="BQ19" s="386"/>
      <c r="BR19" s="386"/>
      <c r="BS19" s="386"/>
      <c r="BT19" s="386"/>
      <c r="BU19" s="387"/>
      <c r="BV19" s="385">
        <v>3928320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1502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4727556</v>
      </c>
      <c r="BO23" s="386"/>
      <c r="BP23" s="386"/>
      <c r="BQ23" s="386"/>
      <c r="BR23" s="386"/>
      <c r="BS23" s="386"/>
      <c r="BT23" s="386"/>
      <c r="BU23" s="387"/>
      <c r="BV23" s="385">
        <v>4830482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7000</v>
      </c>
      <c r="R24" s="437"/>
      <c r="S24" s="437"/>
      <c r="T24" s="437"/>
      <c r="U24" s="437"/>
      <c r="V24" s="476"/>
      <c r="W24" s="531"/>
      <c r="X24" s="519"/>
      <c r="Y24" s="520"/>
      <c r="Z24" s="435" t="s">
        <v>150</v>
      </c>
      <c r="AA24" s="415"/>
      <c r="AB24" s="415"/>
      <c r="AC24" s="415"/>
      <c r="AD24" s="415"/>
      <c r="AE24" s="415"/>
      <c r="AF24" s="415"/>
      <c r="AG24" s="416"/>
      <c r="AH24" s="436">
        <v>79</v>
      </c>
      <c r="AI24" s="437"/>
      <c r="AJ24" s="437"/>
      <c r="AK24" s="437"/>
      <c r="AL24" s="476"/>
      <c r="AM24" s="436">
        <v>218119</v>
      </c>
      <c r="AN24" s="437"/>
      <c r="AO24" s="437"/>
      <c r="AP24" s="437"/>
      <c r="AQ24" s="437"/>
      <c r="AR24" s="476"/>
      <c r="AS24" s="436">
        <v>2761</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4036351</v>
      </c>
      <c r="BO24" s="386"/>
      <c r="BP24" s="386"/>
      <c r="BQ24" s="386"/>
      <c r="BR24" s="386"/>
      <c r="BS24" s="386"/>
      <c r="BT24" s="386"/>
      <c r="BU24" s="387"/>
      <c r="BV24" s="385">
        <v>4083287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6000</v>
      </c>
      <c r="R25" s="437"/>
      <c r="S25" s="437"/>
      <c r="T25" s="437"/>
      <c r="U25" s="437"/>
      <c r="V25" s="476"/>
      <c r="W25" s="531"/>
      <c r="X25" s="519"/>
      <c r="Y25" s="520"/>
      <c r="Z25" s="435" t="s">
        <v>153</v>
      </c>
      <c r="AA25" s="415"/>
      <c r="AB25" s="415"/>
      <c r="AC25" s="415"/>
      <c r="AD25" s="415"/>
      <c r="AE25" s="415"/>
      <c r="AF25" s="415"/>
      <c r="AG25" s="416"/>
      <c r="AH25" s="436" t="s">
        <v>116</v>
      </c>
      <c r="AI25" s="437"/>
      <c r="AJ25" s="437"/>
      <c r="AK25" s="437"/>
      <c r="AL25" s="476"/>
      <c r="AM25" s="436" t="s">
        <v>116</v>
      </c>
      <c r="AN25" s="437"/>
      <c r="AO25" s="437"/>
      <c r="AP25" s="437"/>
      <c r="AQ25" s="437"/>
      <c r="AR25" s="476"/>
      <c r="AS25" s="436" t="s">
        <v>116</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81143</v>
      </c>
      <c r="BO25" s="349"/>
      <c r="BP25" s="349"/>
      <c r="BQ25" s="349"/>
      <c r="BR25" s="349"/>
      <c r="BS25" s="349"/>
      <c r="BT25" s="349"/>
      <c r="BU25" s="350"/>
      <c r="BV25" s="348">
        <v>109892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5500</v>
      </c>
      <c r="R26" s="437"/>
      <c r="S26" s="437"/>
      <c r="T26" s="437"/>
      <c r="U26" s="437"/>
      <c r="V26" s="476"/>
      <c r="W26" s="531"/>
      <c r="X26" s="519"/>
      <c r="Y26" s="520"/>
      <c r="Z26" s="435" t="s">
        <v>156</v>
      </c>
      <c r="AA26" s="555"/>
      <c r="AB26" s="555"/>
      <c r="AC26" s="555"/>
      <c r="AD26" s="555"/>
      <c r="AE26" s="555"/>
      <c r="AF26" s="555"/>
      <c r="AG26" s="556"/>
      <c r="AH26" s="436" t="s">
        <v>116</v>
      </c>
      <c r="AI26" s="437"/>
      <c r="AJ26" s="437"/>
      <c r="AK26" s="437"/>
      <c r="AL26" s="476"/>
      <c r="AM26" s="436" t="s">
        <v>116</v>
      </c>
      <c r="AN26" s="437"/>
      <c r="AO26" s="437"/>
      <c r="AP26" s="437"/>
      <c r="AQ26" s="437"/>
      <c r="AR26" s="476"/>
      <c r="AS26" s="436" t="s">
        <v>116</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116</v>
      </c>
      <c r="BO26" s="386"/>
      <c r="BP26" s="386"/>
      <c r="BQ26" s="386"/>
      <c r="BR26" s="386"/>
      <c r="BS26" s="386"/>
      <c r="BT26" s="386"/>
      <c r="BU26" s="387"/>
      <c r="BV26" s="385" t="s">
        <v>116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2600</v>
      </c>
      <c r="R27" s="437"/>
      <c r="S27" s="437"/>
      <c r="T27" s="437"/>
      <c r="U27" s="437"/>
      <c r="V27" s="476"/>
      <c r="W27" s="531"/>
      <c r="X27" s="519"/>
      <c r="Y27" s="520"/>
      <c r="Z27" s="435" t="s">
        <v>159</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t="s">
        <v>116</v>
      </c>
      <c r="BO27" s="553"/>
      <c r="BP27" s="553"/>
      <c r="BQ27" s="553"/>
      <c r="BR27" s="553"/>
      <c r="BS27" s="553"/>
      <c r="BT27" s="553"/>
      <c r="BU27" s="554"/>
      <c r="BV27" s="552" t="s">
        <v>116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2200</v>
      </c>
      <c r="R28" s="437"/>
      <c r="S28" s="437"/>
      <c r="T28" s="437"/>
      <c r="U28" s="437"/>
      <c r="V28" s="476"/>
      <c r="W28" s="531"/>
      <c r="X28" s="519"/>
      <c r="Y28" s="520"/>
      <c r="Z28" s="435" t="s">
        <v>163</v>
      </c>
      <c r="AA28" s="415"/>
      <c r="AB28" s="415"/>
      <c r="AC28" s="415"/>
      <c r="AD28" s="415"/>
      <c r="AE28" s="415"/>
      <c r="AF28" s="415"/>
      <c r="AG28" s="416"/>
      <c r="AH28" s="436" t="s">
        <v>116</v>
      </c>
      <c r="AI28" s="437"/>
      <c r="AJ28" s="437"/>
      <c r="AK28" s="437"/>
      <c r="AL28" s="476"/>
      <c r="AM28" s="436" t="s">
        <v>116</v>
      </c>
      <c r="AN28" s="437"/>
      <c r="AO28" s="437"/>
      <c r="AP28" s="437"/>
      <c r="AQ28" s="437"/>
      <c r="AR28" s="476"/>
      <c r="AS28" s="436" t="s">
        <v>116</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977943</v>
      </c>
      <c r="BO28" s="349"/>
      <c r="BP28" s="349"/>
      <c r="BQ28" s="349"/>
      <c r="BR28" s="349"/>
      <c r="BS28" s="349"/>
      <c r="BT28" s="349"/>
      <c r="BU28" s="350"/>
      <c r="BV28" s="348">
        <v>849707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7</v>
      </c>
      <c r="M29" s="437"/>
      <c r="N29" s="437"/>
      <c r="O29" s="437"/>
      <c r="P29" s="476"/>
      <c r="Q29" s="436">
        <v>1900</v>
      </c>
      <c r="R29" s="437"/>
      <c r="S29" s="437"/>
      <c r="T29" s="437"/>
      <c r="U29" s="437"/>
      <c r="V29" s="476"/>
      <c r="W29" s="532"/>
      <c r="X29" s="533"/>
      <c r="Y29" s="534"/>
      <c r="Z29" s="435" t="s">
        <v>167</v>
      </c>
      <c r="AA29" s="415"/>
      <c r="AB29" s="415"/>
      <c r="AC29" s="415"/>
      <c r="AD29" s="415"/>
      <c r="AE29" s="415"/>
      <c r="AF29" s="415"/>
      <c r="AG29" s="416"/>
      <c r="AH29" s="436">
        <v>80</v>
      </c>
      <c r="AI29" s="437"/>
      <c r="AJ29" s="437"/>
      <c r="AK29" s="437"/>
      <c r="AL29" s="476"/>
      <c r="AM29" s="436">
        <v>220554</v>
      </c>
      <c r="AN29" s="437"/>
      <c r="AO29" s="437"/>
      <c r="AP29" s="437"/>
      <c r="AQ29" s="437"/>
      <c r="AR29" s="476"/>
      <c r="AS29" s="436">
        <v>2757</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83393</v>
      </c>
      <c r="BO29" s="386"/>
      <c r="BP29" s="386"/>
      <c r="BQ29" s="386"/>
      <c r="BR29" s="386"/>
      <c r="BS29" s="386"/>
      <c r="BT29" s="386"/>
      <c r="BU29" s="387"/>
      <c r="BV29" s="385">
        <v>83377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170</v>
      </c>
      <c r="BD30" s="550"/>
      <c r="BE30" s="550"/>
      <c r="BF30" s="550"/>
      <c r="BG30" s="550"/>
      <c r="BH30" s="550"/>
      <c r="BI30" s="550"/>
      <c r="BJ30" s="550"/>
      <c r="BK30" s="550"/>
      <c r="BL30" s="550"/>
      <c r="BM30" s="551"/>
      <c r="BN30" s="552">
        <v>629155</v>
      </c>
      <c r="BO30" s="553"/>
      <c r="BP30" s="553"/>
      <c r="BQ30" s="553"/>
      <c r="BR30" s="553"/>
      <c r="BS30" s="553"/>
      <c r="BT30" s="553"/>
      <c r="BU30" s="554"/>
      <c r="BV30" s="552">
        <v>665721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国民健康保険病院事業特別会計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町民保養センター事業特別会計</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533</v>
      </c>
      <c r="D34" s="1151"/>
      <c r="E34" s="1152"/>
      <c r="F34" s="32">
        <v>1.4</v>
      </c>
      <c r="G34" s="33">
        <v>0.86</v>
      </c>
      <c r="H34" s="33">
        <v>3.46</v>
      </c>
      <c r="I34" s="33">
        <v>4.87</v>
      </c>
      <c r="J34" s="34">
        <v>2.93</v>
      </c>
      <c r="K34" s="22"/>
      <c r="L34" s="22"/>
      <c r="M34" s="22"/>
      <c r="N34" s="22"/>
      <c r="O34" s="22"/>
      <c r="P34" s="22"/>
    </row>
    <row r="35" spans="1:16" ht="39" customHeight="1">
      <c r="A35" s="22"/>
      <c r="B35" s="35"/>
      <c r="C35" s="1145" t="s">
        <v>534</v>
      </c>
      <c r="D35" s="1146"/>
      <c r="E35" s="1147"/>
      <c r="F35" s="36">
        <v>7.43</v>
      </c>
      <c r="G35" s="37">
        <v>5.26</v>
      </c>
      <c r="H35" s="37">
        <v>2.69</v>
      </c>
      <c r="I35" s="37">
        <v>0.2</v>
      </c>
      <c r="J35" s="38">
        <v>2.04</v>
      </c>
      <c r="K35" s="22"/>
      <c r="L35" s="22"/>
      <c r="M35" s="22"/>
      <c r="N35" s="22"/>
      <c r="O35" s="22"/>
      <c r="P35" s="22"/>
    </row>
    <row r="36" spans="1:16" ht="39" customHeight="1">
      <c r="A36" s="22"/>
      <c r="B36" s="35"/>
      <c r="C36" s="1145" t="s">
        <v>535</v>
      </c>
      <c r="D36" s="1146"/>
      <c r="E36" s="1147"/>
      <c r="F36" s="36">
        <v>0.48</v>
      </c>
      <c r="G36" s="37">
        <v>0.56999999999999995</v>
      </c>
      <c r="H36" s="37">
        <v>0.36</v>
      </c>
      <c r="I36" s="37">
        <v>1.34</v>
      </c>
      <c r="J36" s="38">
        <v>1.19</v>
      </c>
      <c r="K36" s="22"/>
      <c r="L36" s="22"/>
      <c r="M36" s="22"/>
      <c r="N36" s="22"/>
      <c r="O36" s="22"/>
      <c r="P36" s="22"/>
    </row>
    <row r="37" spans="1:16" ht="39" customHeight="1">
      <c r="A37" s="22"/>
      <c r="B37" s="35"/>
      <c r="C37" s="1145" t="s">
        <v>536</v>
      </c>
      <c r="D37" s="1146"/>
      <c r="E37" s="1147"/>
      <c r="F37" s="36">
        <v>0.05</v>
      </c>
      <c r="G37" s="37">
        <v>0.14000000000000001</v>
      </c>
      <c r="H37" s="37">
        <v>0.2</v>
      </c>
      <c r="I37" s="37">
        <v>0.11</v>
      </c>
      <c r="J37" s="38">
        <v>0.38</v>
      </c>
      <c r="K37" s="22"/>
      <c r="L37" s="22"/>
      <c r="M37" s="22"/>
      <c r="N37" s="22"/>
      <c r="O37" s="22"/>
      <c r="P37" s="22"/>
    </row>
    <row r="38" spans="1:16" ht="39" customHeight="1">
      <c r="A38" s="22"/>
      <c r="B38" s="35"/>
      <c r="C38" s="1145" t="s">
        <v>537</v>
      </c>
      <c r="D38" s="1146"/>
      <c r="E38" s="1147"/>
      <c r="F38" s="36">
        <v>0.09</v>
      </c>
      <c r="G38" s="37">
        <v>0.06</v>
      </c>
      <c r="H38" s="37">
        <v>7.0000000000000007E-2</v>
      </c>
      <c r="I38" s="37">
        <v>0.44</v>
      </c>
      <c r="J38" s="38">
        <v>0.28999999999999998</v>
      </c>
      <c r="K38" s="22"/>
      <c r="L38" s="22"/>
      <c r="M38" s="22"/>
      <c r="N38" s="22"/>
      <c r="O38" s="22"/>
      <c r="P38" s="22"/>
    </row>
    <row r="39" spans="1:16" ht="39" customHeight="1">
      <c r="A39" s="22"/>
      <c r="B39" s="35"/>
      <c r="C39" s="1145" t="s">
        <v>538</v>
      </c>
      <c r="D39" s="1146"/>
      <c r="E39" s="1147"/>
      <c r="F39" s="36">
        <v>0.05</v>
      </c>
      <c r="G39" s="37">
        <v>0.01</v>
      </c>
      <c r="H39" s="37">
        <v>0.04</v>
      </c>
      <c r="I39" s="37">
        <v>0.04</v>
      </c>
      <c r="J39" s="38">
        <v>0.04</v>
      </c>
      <c r="K39" s="22"/>
      <c r="L39" s="22"/>
      <c r="M39" s="22"/>
      <c r="N39" s="22"/>
      <c r="O39" s="22"/>
      <c r="P39" s="22"/>
    </row>
    <row r="40" spans="1:16" ht="39" customHeight="1">
      <c r="A40" s="22"/>
      <c r="B40" s="35"/>
      <c r="C40" s="1145" t="s">
        <v>539</v>
      </c>
      <c r="D40" s="1146"/>
      <c r="E40" s="1147"/>
      <c r="F40" s="36" t="s">
        <v>489</v>
      </c>
      <c r="G40" s="37" t="s">
        <v>489</v>
      </c>
      <c r="H40" s="37" t="s">
        <v>489</v>
      </c>
      <c r="I40" s="37" t="s">
        <v>489</v>
      </c>
      <c r="J40" s="38">
        <v>0</v>
      </c>
      <c r="K40" s="22"/>
      <c r="L40" s="22"/>
      <c r="M40" s="22"/>
      <c r="N40" s="22"/>
      <c r="O40" s="22"/>
      <c r="P40" s="22"/>
    </row>
    <row r="41" spans="1:16" ht="39" customHeight="1">
      <c r="A41" s="22"/>
      <c r="B41" s="35"/>
      <c r="C41" s="1145" t="s">
        <v>540</v>
      </c>
      <c r="D41" s="1146"/>
      <c r="E41" s="1147"/>
      <c r="F41" s="36">
        <v>0</v>
      </c>
      <c r="G41" s="37">
        <v>0</v>
      </c>
      <c r="H41" s="37">
        <v>0</v>
      </c>
      <c r="I41" s="37">
        <v>0</v>
      </c>
      <c r="J41" s="38">
        <v>0</v>
      </c>
      <c r="K41" s="22"/>
      <c r="L41" s="22"/>
      <c r="M41" s="22"/>
      <c r="N41" s="22"/>
      <c r="O41" s="22"/>
      <c r="P41" s="22"/>
    </row>
    <row r="42" spans="1:16" ht="39" customHeight="1">
      <c r="A42" s="22"/>
      <c r="B42" s="39"/>
      <c r="C42" s="1145" t="s">
        <v>541</v>
      </c>
      <c r="D42" s="1146"/>
      <c r="E42" s="1147"/>
      <c r="F42" s="36" t="s">
        <v>489</v>
      </c>
      <c r="G42" s="37" t="s">
        <v>489</v>
      </c>
      <c r="H42" s="37" t="s">
        <v>489</v>
      </c>
      <c r="I42" s="37" t="s">
        <v>489</v>
      </c>
      <c r="J42" s="38" t="s">
        <v>489</v>
      </c>
      <c r="K42" s="22"/>
      <c r="L42" s="22"/>
      <c r="M42" s="22"/>
      <c r="N42" s="22"/>
      <c r="O42" s="22"/>
      <c r="P42" s="22"/>
    </row>
    <row r="43" spans="1:16" ht="39" customHeight="1" thickBot="1">
      <c r="A43" s="22"/>
      <c r="B43" s="40"/>
      <c r="C43" s="1148" t="s">
        <v>542</v>
      </c>
      <c r="D43" s="1149"/>
      <c r="E43" s="1150"/>
      <c r="F43" s="41" t="s">
        <v>489</v>
      </c>
      <c r="G43" s="42" t="s">
        <v>489</v>
      </c>
      <c r="H43" s="42" t="s">
        <v>489</v>
      </c>
      <c r="I43" s="42" t="s">
        <v>489</v>
      </c>
      <c r="J43" s="43" t="s">
        <v>489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10</v>
      </c>
      <c r="C45" s="1162"/>
      <c r="D45" s="58"/>
      <c r="E45" s="1167" t="s">
        <v>11</v>
      </c>
      <c r="F45" s="1167"/>
      <c r="G45" s="1167"/>
      <c r="H45" s="1167"/>
      <c r="I45" s="1167"/>
      <c r="J45" s="1168"/>
      <c r="K45" s="59">
        <v>886</v>
      </c>
      <c r="L45" s="60">
        <v>760</v>
      </c>
      <c r="M45" s="60">
        <v>747</v>
      </c>
      <c r="N45" s="60">
        <v>703</v>
      </c>
      <c r="O45" s="61">
        <v>644</v>
      </c>
      <c r="P45" s="48"/>
      <c r="Q45" s="48"/>
      <c r="R45" s="48"/>
      <c r="S45" s="48"/>
      <c r="T45" s="48"/>
      <c r="U45" s="48"/>
    </row>
    <row r="46" spans="1:21" ht="30.75" customHeight="1">
      <c r="A46" s="48"/>
      <c r="B46" s="1163"/>
      <c r="C46" s="1164"/>
      <c r="D46" s="62"/>
      <c r="E46" s="1155" t="s">
        <v>12</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c r="A47" s="48"/>
      <c r="B47" s="1163"/>
      <c r="C47" s="1164"/>
      <c r="D47" s="62"/>
      <c r="E47" s="1155" t="s">
        <v>13</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c r="A48" s="48"/>
      <c r="B48" s="1163"/>
      <c r="C48" s="1164"/>
      <c r="D48" s="62"/>
      <c r="E48" s="1155" t="s">
        <v>14</v>
      </c>
      <c r="F48" s="1155"/>
      <c r="G48" s="1155"/>
      <c r="H48" s="1155"/>
      <c r="I48" s="1155"/>
      <c r="J48" s="1156"/>
      <c r="K48" s="63">
        <v>181</v>
      </c>
      <c r="L48" s="64">
        <v>184</v>
      </c>
      <c r="M48" s="64">
        <v>196</v>
      </c>
      <c r="N48" s="64">
        <v>207</v>
      </c>
      <c r="O48" s="65">
        <v>215</v>
      </c>
      <c r="P48" s="48"/>
      <c r="Q48" s="48"/>
      <c r="R48" s="48"/>
      <c r="S48" s="48"/>
      <c r="T48" s="48"/>
      <c r="U48" s="48"/>
    </row>
    <row r="49" spans="1:21" ht="30.75" customHeight="1">
      <c r="A49" s="48"/>
      <c r="B49" s="1163"/>
      <c r="C49" s="1164"/>
      <c r="D49" s="62"/>
      <c r="E49" s="1155" t="s">
        <v>15</v>
      </c>
      <c r="F49" s="1155"/>
      <c r="G49" s="1155"/>
      <c r="H49" s="1155"/>
      <c r="I49" s="1155"/>
      <c r="J49" s="1156"/>
      <c r="K49" s="63">
        <v>66</v>
      </c>
      <c r="L49" s="64">
        <v>66</v>
      </c>
      <c r="M49" s="64">
        <v>66</v>
      </c>
      <c r="N49" s="64">
        <v>64</v>
      </c>
      <c r="O49" s="65">
        <v>64</v>
      </c>
      <c r="P49" s="48"/>
      <c r="Q49" s="48"/>
      <c r="R49" s="48"/>
      <c r="S49" s="48"/>
      <c r="T49" s="48"/>
      <c r="U49" s="48"/>
    </row>
    <row r="50" spans="1:21" ht="30.75" customHeight="1">
      <c r="A50" s="48"/>
      <c r="B50" s="1163"/>
      <c r="C50" s="1164"/>
      <c r="D50" s="62"/>
      <c r="E50" s="1155" t="s">
        <v>16</v>
      </c>
      <c r="F50" s="1155"/>
      <c r="G50" s="1155"/>
      <c r="H50" s="1155"/>
      <c r="I50" s="1155"/>
      <c r="J50" s="1156"/>
      <c r="K50" s="63">
        <v>35</v>
      </c>
      <c r="L50" s="64">
        <v>34</v>
      </c>
      <c r="M50" s="64">
        <v>32</v>
      </c>
      <c r="N50" s="64">
        <v>30</v>
      </c>
      <c r="O50" s="65">
        <v>8</v>
      </c>
      <c r="P50" s="48"/>
      <c r="Q50" s="48"/>
      <c r="R50" s="48"/>
      <c r="S50" s="48"/>
      <c r="T50" s="48"/>
      <c r="U50" s="48"/>
    </row>
    <row r="51" spans="1:21" ht="30.75" customHeight="1">
      <c r="A51" s="48"/>
      <c r="B51" s="1165"/>
      <c r="C51" s="1166"/>
      <c r="D51" s="66"/>
      <c r="E51" s="1155" t="s">
        <v>17</v>
      </c>
      <c r="F51" s="1155"/>
      <c r="G51" s="1155"/>
      <c r="H51" s="1155"/>
      <c r="I51" s="1155"/>
      <c r="J51" s="1156"/>
      <c r="K51" s="63">
        <v>1</v>
      </c>
      <c r="L51" s="64">
        <v>0</v>
      </c>
      <c r="M51" s="64">
        <v>0</v>
      </c>
      <c r="N51" s="64">
        <v>1</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764</v>
      </c>
      <c r="L52" s="64">
        <v>676</v>
      </c>
      <c r="M52" s="64">
        <v>683</v>
      </c>
      <c r="N52" s="64">
        <v>724</v>
      </c>
      <c r="O52" s="65">
        <v>724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405</v>
      </c>
      <c r="L53" s="69">
        <v>368</v>
      </c>
      <c r="M53" s="69">
        <v>358</v>
      </c>
      <c r="N53" s="69">
        <v>281</v>
      </c>
      <c r="O53" s="70">
        <v>207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 zoomScaleSheetLayoutView="100" workbookViewId="0">
      <selection activeCell="B1" sqref="B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69" t="s">
        <v>23</v>
      </c>
      <c r="C41" s="1170"/>
      <c r="D41" s="81"/>
      <c r="E41" s="1175" t="s">
        <v>24</v>
      </c>
      <c r="F41" s="1175"/>
      <c r="G41" s="1175"/>
      <c r="H41" s="1176"/>
      <c r="I41" s="82">
        <v>5153</v>
      </c>
      <c r="J41" s="83">
        <v>4821</v>
      </c>
      <c r="K41" s="83">
        <v>4888</v>
      </c>
      <c r="L41" s="83">
        <v>4830</v>
      </c>
      <c r="M41" s="84">
        <v>4728</v>
      </c>
    </row>
    <row r="42" spans="2:13" ht="27.75" customHeight="1">
      <c r="B42" s="1171"/>
      <c r="C42" s="1172"/>
      <c r="D42" s="85"/>
      <c r="E42" s="1177" t="s">
        <v>25</v>
      </c>
      <c r="F42" s="1177"/>
      <c r="G42" s="1177"/>
      <c r="H42" s="1178"/>
      <c r="I42" s="86">
        <v>81</v>
      </c>
      <c r="J42" s="87">
        <v>54</v>
      </c>
      <c r="K42" s="87">
        <v>27</v>
      </c>
      <c r="L42" s="87" t="s">
        <v>489</v>
      </c>
      <c r="M42" s="88" t="s">
        <v>489</v>
      </c>
    </row>
    <row r="43" spans="2:13" ht="27.75" customHeight="1">
      <c r="B43" s="1171"/>
      <c r="C43" s="1172"/>
      <c r="D43" s="85"/>
      <c r="E43" s="1177" t="s">
        <v>26</v>
      </c>
      <c r="F43" s="1177"/>
      <c r="G43" s="1177"/>
      <c r="H43" s="1178"/>
      <c r="I43" s="86">
        <v>2240</v>
      </c>
      <c r="J43" s="87">
        <v>2139</v>
      </c>
      <c r="K43" s="87">
        <v>2058</v>
      </c>
      <c r="L43" s="87">
        <v>2315</v>
      </c>
      <c r="M43" s="88">
        <v>2163</v>
      </c>
    </row>
    <row r="44" spans="2:13" ht="27.75" customHeight="1">
      <c r="B44" s="1171"/>
      <c r="C44" s="1172"/>
      <c r="D44" s="85"/>
      <c r="E44" s="1177" t="s">
        <v>27</v>
      </c>
      <c r="F44" s="1177"/>
      <c r="G44" s="1177"/>
      <c r="H44" s="1178"/>
      <c r="I44" s="86">
        <v>329</v>
      </c>
      <c r="J44" s="87">
        <v>266</v>
      </c>
      <c r="K44" s="87">
        <v>203</v>
      </c>
      <c r="L44" s="87">
        <v>141</v>
      </c>
      <c r="M44" s="88">
        <v>75</v>
      </c>
    </row>
    <row r="45" spans="2:13" ht="27.75" customHeight="1">
      <c r="B45" s="1171"/>
      <c r="C45" s="1172"/>
      <c r="D45" s="85"/>
      <c r="E45" s="1177" t="s">
        <v>28</v>
      </c>
      <c r="F45" s="1177"/>
      <c r="G45" s="1177"/>
      <c r="H45" s="1178"/>
      <c r="I45" s="86">
        <v>774</v>
      </c>
      <c r="J45" s="87">
        <v>756</v>
      </c>
      <c r="K45" s="87">
        <v>723</v>
      </c>
      <c r="L45" s="87">
        <v>572</v>
      </c>
      <c r="M45" s="88">
        <v>518</v>
      </c>
    </row>
    <row r="46" spans="2:13" ht="27.75" customHeight="1">
      <c r="B46" s="1171"/>
      <c r="C46" s="1172"/>
      <c r="D46" s="85"/>
      <c r="E46" s="1177" t="s">
        <v>29</v>
      </c>
      <c r="F46" s="1177"/>
      <c r="G46" s="1177"/>
      <c r="H46" s="1178"/>
      <c r="I46" s="86" t="s">
        <v>489</v>
      </c>
      <c r="J46" s="87" t="s">
        <v>489</v>
      </c>
      <c r="K46" s="87" t="s">
        <v>489</v>
      </c>
      <c r="L46" s="87" t="s">
        <v>489</v>
      </c>
      <c r="M46" s="88" t="s">
        <v>489</v>
      </c>
    </row>
    <row r="47" spans="2:13" ht="27.75" customHeight="1">
      <c r="B47" s="1171"/>
      <c r="C47" s="1172"/>
      <c r="D47" s="85"/>
      <c r="E47" s="1177" t="s">
        <v>30</v>
      </c>
      <c r="F47" s="1177"/>
      <c r="G47" s="1177"/>
      <c r="H47" s="1178"/>
      <c r="I47" s="86" t="s">
        <v>489</v>
      </c>
      <c r="J47" s="87" t="s">
        <v>489</v>
      </c>
      <c r="K47" s="87" t="s">
        <v>489</v>
      </c>
      <c r="L47" s="87" t="s">
        <v>489</v>
      </c>
      <c r="M47" s="88" t="s">
        <v>489</v>
      </c>
    </row>
    <row r="48" spans="2:13" ht="27.75" customHeight="1">
      <c r="B48" s="1173"/>
      <c r="C48" s="1174"/>
      <c r="D48" s="85"/>
      <c r="E48" s="1177" t="s">
        <v>31</v>
      </c>
      <c r="F48" s="1177"/>
      <c r="G48" s="1177"/>
      <c r="H48" s="1178"/>
      <c r="I48" s="86" t="s">
        <v>489</v>
      </c>
      <c r="J48" s="87" t="s">
        <v>489</v>
      </c>
      <c r="K48" s="87" t="s">
        <v>489</v>
      </c>
      <c r="L48" s="87" t="s">
        <v>489</v>
      </c>
      <c r="M48" s="88" t="s">
        <v>489</v>
      </c>
    </row>
    <row r="49" spans="2:13" ht="27.75" customHeight="1">
      <c r="B49" s="1179" t="s">
        <v>32</v>
      </c>
      <c r="C49" s="1180"/>
      <c r="D49" s="89"/>
      <c r="E49" s="1177" t="s">
        <v>33</v>
      </c>
      <c r="F49" s="1177"/>
      <c r="G49" s="1177"/>
      <c r="H49" s="1178"/>
      <c r="I49" s="86">
        <v>1812</v>
      </c>
      <c r="J49" s="87">
        <v>1856</v>
      </c>
      <c r="K49" s="87">
        <v>1661</v>
      </c>
      <c r="L49" s="87">
        <v>1630</v>
      </c>
      <c r="M49" s="88">
        <v>1718</v>
      </c>
    </row>
    <row r="50" spans="2:13" ht="27.75" customHeight="1">
      <c r="B50" s="1171"/>
      <c r="C50" s="1172"/>
      <c r="D50" s="85"/>
      <c r="E50" s="1177" t="s">
        <v>34</v>
      </c>
      <c r="F50" s="1177"/>
      <c r="G50" s="1177"/>
      <c r="H50" s="1178"/>
      <c r="I50" s="86">
        <v>598</v>
      </c>
      <c r="J50" s="87">
        <v>512</v>
      </c>
      <c r="K50" s="87">
        <v>431</v>
      </c>
      <c r="L50" s="87">
        <v>380</v>
      </c>
      <c r="M50" s="88">
        <v>361</v>
      </c>
    </row>
    <row r="51" spans="2:13" ht="27.75" customHeight="1">
      <c r="B51" s="1173"/>
      <c r="C51" s="1174"/>
      <c r="D51" s="85"/>
      <c r="E51" s="1177" t="s">
        <v>35</v>
      </c>
      <c r="F51" s="1177"/>
      <c r="G51" s="1177"/>
      <c r="H51" s="1178"/>
      <c r="I51" s="86">
        <v>5401</v>
      </c>
      <c r="J51" s="87">
        <v>5833</v>
      </c>
      <c r="K51" s="87">
        <v>5249</v>
      </c>
      <c r="L51" s="87">
        <v>5284</v>
      </c>
      <c r="M51" s="88">
        <v>5163</v>
      </c>
    </row>
    <row r="52" spans="2:13" ht="27.75" customHeight="1" thickBot="1">
      <c r="B52" s="1181" t="s">
        <v>36</v>
      </c>
      <c r="C52" s="1182"/>
      <c r="D52" s="90"/>
      <c r="E52" s="1183" t="s">
        <v>37</v>
      </c>
      <c r="F52" s="1183"/>
      <c r="G52" s="1183"/>
      <c r="H52" s="1184"/>
      <c r="I52" s="91">
        <v>765</v>
      </c>
      <c r="J52" s="92">
        <v>-167</v>
      </c>
      <c r="K52" s="92">
        <v>558</v>
      </c>
      <c r="L52" s="92">
        <v>565</v>
      </c>
      <c r="M52" s="93">
        <v>242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544</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544</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1194" t="s">
        <v>546</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547</v>
      </c>
    </row>
    <row r="50" spans="1:17">
      <c r="B50" s="248"/>
      <c r="C50" s="244"/>
      <c r="D50" s="244"/>
      <c r="E50" s="244"/>
      <c r="F50" s="244"/>
      <c r="G50" s="1206"/>
      <c r="H50" s="1207"/>
      <c r="I50" s="1207"/>
      <c r="J50" s="1208"/>
      <c r="K50" s="1209" t="s">
        <v>528</v>
      </c>
      <c r="L50" s="1209" t="s">
        <v>529</v>
      </c>
      <c r="M50" s="1209" t="s">
        <v>530</v>
      </c>
      <c r="N50" s="1209" t="s">
        <v>531</v>
      </c>
      <c r="O50" s="1209" t="s">
        <v>532</v>
      </c>
    </row>
    <row r="51" spans="1:17">
      <c r="B51" s="248"/>
      <c r="C51" s="244"/>
      <c r="D51" s="244"/>
      <c r="E51" s="244"/>
      <c r="F51" s="244"/>
      <c r="G51" s="1210" t="s">
        <v>548</v>
      </c>
      <c r="H51" s="1211"/>
      <c r="I51" s="1212" t="s">
        <v>549</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550</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551</v>
      </c>
      <c r="H55" s="1225"/>
      <c r="I55" s="1219" t="s">
        <v>549</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550</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1194" t="s">
        <v>546</v>
      </c>
      <c r="I64" s="1195"/>
      <c r="J64" s="1195"/>
      <c r="K64" s="1195"/>
      <c r="L64" s="244"/>
      <c r="M64" s="244"/>
      <c r="N64" s="244"/>
      <c r="O64" s="244"/>
    </row>
    <row r="65" spans="2:30">
      <c r="B65" s="248"/>
      <c r="C65" s="244"/>
      <c r="D65" s="244"/>
      <c r="E65" s="244"/>
      <c r="F65" s="244"/>
      <c r="G65" s="1238" t="s">
        <v>553</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554</v>
      </c>
      <c r="I71" s="1244"/>
      <c r="J71" s="1240"/>
      <c r="K71" s="1240"/>
      <c r="L71" s="1241"/>
      <c r="M71" s="1240"/>
      <c r="N71" s="1241"/>
      <c r="O71" s="1242"/>
    </row>
    <row r="72" spans="2:30">
      <c r="B72" s="248"/>
      <c r="C72" s="244"/>
      <c r="D72" s="244"/>
      <c r="E72" s="244"/>
      <c r="F72" s="244"/>
      <c r="G72" s="1206"/>
      <c r="H72" s="1207"/>
      <c r="I72" s="1207"/>
      <c r="J72" s="1208"/>
      <c r="K72" s="1209" t="s">
        <v>528</v>
      </c>
      <c r="L72" s="1209" t="s">
        <v>529</v>
      </c>
      <c r="M72" s="1209" t="s">
        <v>530</v>
      </c>
      <c r="N72" s="1209" t="s">
        <v>531</v>
      </c>
      <c r="O72" s="1209" t="s">
        <v>532</v>
      </c>
    </row>
    <row r="73" spans="2:30">
      <c r="B73" s="248"/>
      <c r="C73" s="244"/>
      <c r="D73" s="244"/>
      <c r="E73" s="244"/>
      <c r="F73" s="244"/>
      <c r="G73" s="1210" t="s">
        <v>548</v>
      </c>
      <c r="H73" s="1211"/>
      <c r="I73" s="1212" t="s">
        <v>549</v>
      </c>
      <c r="J73" s="1212"/>
      <c r="K73" s="1245">
        <v>31</v>
      </c>
      <c r="L73" s="1245"/>
      <c r="M73" s="1217">
        <v>20.9</v>
      </c>
      <c r="N73" s="1217">
        <v>22.6</v>
      </c>
      <c r="O73" s="1217">
        <v>9.3000000000000007</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555</v>
      </c>
      <c r="J75" s="1219"/>
      <c r="K75" s="1246">
        <v>17.8</v>
      </c>
      <c r="L75" s="1246">
        <v>15.9</v>
      </c>
      <c r="M75" s="1246">
        <v>14.6</v>
      </c>
      <c r="N75" s="1246">
        <v>12.9</v>
      </c>
      <c r="O75" s="1246">
        <v>10.9</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551</v>
      </c>
      <c r="H77" s="1225"/>
      <c r="I77" s="1219" t="s">
        <v>549</v>
      </c>
      <c r="J77" s="1219"/>
      <c r="K77" s="1245">
        <v>0</v>
      </c>
      <c r="L77" s="1245">
        <v>0</v>
      </c>
      <c r="M77" s="1217">
        <v>0</v>
      </c>
      <c r="N77" s="1217">
        <v>0</v>
      </c>
      <c r="O77" s="1217">
        <v>0</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555</v>
      </c>
      <c r="J79" s="1229"/>
      <c r="K79" s="1248">
        <v>11.4</v>
      </c>
      <c r="L79" s="1248">
        <v>10.1</v>
      </c>
      <c r="M79" s="1248">
        <v>9.1999999999999993</v>
      </c>
      <c r="N79" s="1248">
        <v>8.1999999999999993</v>
      </c>
      <c r="O79" s="1248">
        <v>7.8</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74548</v>
      </c>
      <c r="E3" s="116"/>
      <c r="F3" s="117">
        <v>216155</v>
      </c>
      <c r="G3" s="118"/>
      <c r="H3" s="119"/>
    </row>
    <row r="4" spans="1:8">
      <c r="A4" s="120"/>
      <c r="B4" s="121"/>
      <c r="C4" s="122"/>
      <c r="D4" s="123">
        <v>62365</v>
      </c>
      <c r="E4" s="124"/>
      <c r="F4" s="125">
        <v>108827</v>
      </c>
      <c r="G4" s="126"/>
      <c r="H4" s="127"/>
    </row>
    <row r="5" spans="1:8">
      <c r="A5" s="108" t="s">
        <v>522</v>
      </c>
      <c r="B5" s="113"/>
      <c r="C5" s="114"/>
      <c r="D5" s="115">
        <v>118083</v>
      </c>
      <c r="E5" s="116"/>
      <c r="F5" s="117">
        <v>228305</v>
      </c>
      <c r="G5" s="118"/>
      <c r="H5" s="119"/>
    </row>
    <row r="6" spans="1:8">
      <c r="A6" s="120"/>
      <c r="B6" s="121"/>
      <c r="C6" s="122"/>
      <c r="D6" s="123">
        <v>76561</v>
      </c>
      <c r="E6" s="124"/>
      <c r="F6" s="125">
        <v>86611</v>
      </c>
      <c r="G6" s="126"/>
      <c r="H6" s="127"/>
    </row>
    <row r="7" spans="1:8">
      <c r="A7" s="108" t="s">
        <v>523</v>
      </c>
      <c r="B7" s="113"/>
      <c r="C7" s="114"/>
      <c r="D7" s="115">
        <v>459479</v>
      </c>
      <c r="E7" s="116"/>
      <c r="F7" s="117">
        <v>316331</v>
      </c>
      <c r="G7" s="118"/>
      <c r="H7" s="119"/>
    </row>
    <row r="8" spans="1:8">
      <c r="A8" s="120"/>
      <c r="B8" s="121"/>
      <c r="C8" s="122"/>
      <c r="D8" s="123">
        <v>101492</v>
      </c>
      <c r="E8" s="124"/>
      <c r="F8" s="125">
        <v>106387</v>
      </c>
      <c r="G8" s="126"/>
      <c r="H8" s="127"/>
    </row>
    <row r="9" spans="1:8">
      <c r="A9" s="108" t="s">
        <v>524</v>
      </c>
      <c r="B9" s="113"/>
      <c r="C9" s="114"/>
      <c r="D9" s="115">
        <v>305005</v>
      </c>
      <c r="E9" s="116"/>
      <c r="F9" s="117">
        <v>333013</v>
      </c>
      <c r="G9" s="118"/>
      <c r="H9" s="119"/>
    </row>
    <row r="10" spans="1:8">
      <c r="A10" s="120"/>
      <c r="B10" s="121"/>
      <c r="C10" s="122"/>
      <c r="D10" s="123">
        <v>119486</v>
      </c>
      <c r="E10" s="124"/>
      <c r="F10" s="125">
        <v>126732</v>
      </c>
      <c r="G10" s="126"/>
      <c r="H10" s="127"/>
    </row>
    <row r="11" spans="1:8">
      <c r="A11" s="108" t="s">
        <v>525</v>
      </c>
      <c r="B11" s="113"/>
      <c r="C11" s="114"/>
      <c r="D11" s="115">
        <v>190428</v>
      </c>
      <c r="E11" s="116"/>
      <c r="F11" s="117">
        <v>280458</v>
      </c>
      <c r="G11" s="118"/>
      <c r="H11" s="119"/>
    </row>
    <row r="12" spans="1:8">
      <c r="A12" s="120"/>
      <c r="B12" s="121"/>
      <c r="C12" s="128"/>
      <c r="D12" s="123">
        <v>79443</v>
      </c>
      <c r="E12" s="124"/>
      <c r="F12" s="125">
        <v>127286</v>
      </c>
      <c r="G12" s="126"/>
      <c r="H12" s="127"/>
    </row>
    <row r="13" spans="1:8">
      <c r="A13" s="108"/>
      <c r="B13" s="113"/>
      <c r="C13" s="129"/>
      <c r="D13" s="130">
        <v>229509</v>
      </c>
      <c r="E13" s="131"/>
      <c r="F13" s="132">
        <v>274852</v>
      </c>
      <c r="G13" s="133"/>
      <c r="H13" s="119"/>
    </row>
    <row r="14" spans="1:8">
      <c r="A14" s="120"/>
      <c r="B14" s="121"/>
      <c r="C14" s="122"/>
      <c r="D14" s="123">
        <v>87869</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1.41</v>
      </c>
      <c r="C19" s="134">
        <f>ROUND(VALUE(SUBSTITUTE(実質収支比率等に係る経年分析!G$48,"▲","-")),2)</f>
        <v>0.87</v>
      </c>
      <c r="D19" s="134">
        <f>ROUND(VALUE(SUBSTITUTE(実質収支比率等に係る経年分析!H$48,"▲","-")),2)</f>
        <v>3.46</v>
      </c>
      <c r="E19" s="134">
        <f>ROUND(VALUE(SUBSTITUTE(実質収支比率等に係る経年分析!I$48,"▲","-")),2)</f>
        <v>4.87</v>
      </c>
      <c r="F19" s="134">
        <f>ROUND(VALUE(SUBSTITUTE(実質収支比率等に係る経年分析!J$48,"▲","-")),2)</f>
        <v>2.93</v>
      </c>
    </row>
    <row r="20" spans="1:11">
      <c r="A20" s="134" t="s">
        <v>42</v>
      </c>
      <c r="B20" s="134">
        <f>ROUND(VALUE(SUBSTITUTE(実質収支比率等に係る経年分析!F$47,"▲","-")),2)</f>
        <v>22.25</v>
      </c>
      <c r="C20" s="134">
        <f>ROUND(VALUE(SUBSTITUTE(実質収支比率等に係る経年分析!G$47,"▲","-")),2)</f>
        <v>24.1</v>
      </c>
      <c r="D20" s="134">
        <f>ROUND(VALUE(SUBSTITUTE(実質収支比率等に係る経年分析!H$47,"▲","-")),2)</f>
        <v>25.58</v>
      </c>
      <c r="E20" s="134">
        <f>ROUND(VALUE(SUBSTITUTE(実質収支比率等に係る経年分析!I$47,"▲","-")),2)</f>
        <v>26.93</v>
      </c>
      <c r="F20" s="134">
        <f>ROUND(VALUE(SUBSTITUTE(実質収支比率等に係る経年分析!J$47,"▲","-")),2)</f>
        <v>30.12</v>
      </c>
    </row>
    <row r="21" spans="1:11">
      <c r="A21" s="134" t="s">
        <v>43</v>
      </c>
      <c r="B21" s="134">
        <f>IF(ISNUMBER(VALUE(SUBSTITUTE(実質収支比率等に係る経年分析!F$49,"▲","-"))),ROUND(VALUE(SUBSTITUTE(実質収支比率等に係る経年分析!F$49,"▲","-")),2),NA())</f>
        <v>2.39</v>
      </c>
      <c r="C21" s="134">
        <f>IF(ISNUMBER(VALUE(SUBSTITUTE(実質収支比率等に係る経年分析!G$49,"▲","-"))),ROUND(VALUE(SUBSTITUTE(実質収支比率等に係る経年分析!G$49,"▲","-")),2),NA())</f>
        <v>2.04</v>
      </c>
      <c r="D21" s="134">
        <f>IF(ISNUMBER(VALUE(SUBSTITUTE(実質収支比率等に係る経年分析!H$49,"▲","-"))),ROUND(VALUE(SUBSTITUTE(実質収支比率等に係る経年分析!H$49,"▲","-")),2),NA())</f>
        <v>4.17</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2.15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町民保養センター事業特別会計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0.56999999999999995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v>
      </c>
    </row>
    <row r="35" spans="1:16">
      <c r="A35" s="135" t="str">
        <f>IF(連結実質赤字比率に係る赤字・黒字の構成分析!C$35="",NA(),連結実質赤字比率に係る赤字・黒字の構成分析!C$35)</f>
        <v>国民健康保険病院事業特別会計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764</v>
      </c>
      <c r="E42" s="136"/>
      <c r="F42" s="136"/>
      <c r="G42" s="136">
        <f>'実質公債費比率（分子）の構造'!L$52</f>
        <v>676</v>
      </c>
      <c r="H42" s="136"/>
      <c r="I42" s="136"/>
      <c r="J42" s="136">
        <f>'実質公債費比率（分子）の構造'!M$52</f>
        <v>683</v>
      </c>
      <c r="K42" s="136"/>
      <c r="L42" s="136"/>
      <c r="M42" s="136">
        <f>'実質公債費比率（分子）の構造'!N$52</f>
        <v>724</v>
      </c>
      <c r="N42" s="136"/>
      <c r="O42" s="136"/>
      <c r="P42" s="136">
        <f>'実質公債費比率（分子）の構造'!O$52</f>
        <v>724</v>
      </c>
    </row>
    <row r="43" spans="1:16">
      <c r="A43" s="136" t="s">
        <v>17</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51</v>
      </c>
      <c r="B44" s="136">
        <f>'実質公債費比率（分子）の構造'!K$50</f>
        <v>35</v>
      </c>
      <c r="C44" s="136"/>
      <c r="D44" s="136"/>
      <c r="E44" s="136">
        <f>'実質公債費比率（分子）の構造'!L$50</f>
        <v>34</v>
      </c>
      <c r="F44" s="136"/>
      <c r="G44" s="136"/>
      <c r="H44" s="136">
        <f>'実質公債費比率（分子）の構造'!M$50</f>
        <v>32</v>
      </c>
      <c r="I44" s="136"/>
      <c r="J44" s="136"/>
      <c r="K44" s="136">
        <f>'実質公債費比率（分子）の構造'!N$50</f>
        <v>30</v>
      </c>
      <c r="L44" s="136"/>
      <c r="M44" s="136"/>
      <c r="N44" s="136">
        <f>'実質公債費比率（分子）の構造'!O$50</f>
        <v>8</v>
      </c>
      <c r="O44" s="136"/>
      <c r="P44" s="136"/>
    </row>
    <row r="45" spans="1:16">
      <c r="A45" s="136" t="s">
        <v>52</v>
      </c>
      <c r="B45" s="136">
        <f>'実質公債費比率（分子）の構造'!K$49</f>
        <v>66</v>
      </c>
      <c r="C45" s="136"/>
      <c r="D45" s="136"/>
      <c r="E45" s="136">
        <f>'実質公債費比率（分子）の構造'!L$49</f>
        <v>66</v>
      </c>
      <c r="F45" s="136"/>
      <c r="G45" s="136"/>
      <c r="H45" s="136">
        <f>'実質公債費比率（分子）の構造'!M$49</f>
        <v>66</v>
      </c>
      <c r="I45" s="136"/>
      <c r="J45" s="136"/>
      <c r="K45" s="136">
        <f>'実質公債費比率（分子）の構造'!N$49</f>
        <v>64</v>
      </c>
      <c r="L45" s="136"/>
      <c r="M45" s="136"/>
      <c r="N45" s="136">
        <f>'実質公債費比率（分子）の構造'!O$49</f>
        <v>64</v>
      </c>
      <c r="O45" s="136"/>
      <c r="P45" s="136"/>
    </row>
    <row r="46" spans="1:16">
      <c r="A46" s="136" t="s">
        <v>53</v>
      </c>
      <c r="B46" s="136">
        <f>'実質公債費比率（分子）の構造'!K$48</f>
        <v>181</v>
      </c>
      <c r="C46" s="136"/>
      <c r="D46" s="136"/>
      <c r="E46" s="136">
        <f>'実質公債費比率（分子）の構造'!L$48</f>
        <v>184</v>
      </c>
      <c r="F46" s="136"/>
      <c r="G46" s="136"/>
      <c r="H46" s="136">
        <f>'実質公債費比率（分子）の構造'!M$48</f>
        <v>196</v>
      </c>
      <c r="I46" s="136"/>
      <c r="J46" s="136"/>
      <c r="K46" s="136">
        <f>'実質公債費比率（分子）の構造'!N$48</f>
        <v>207</v>
      </c>
      <c r="L46" s="136"/>
      <c r="M46" s="136"/>
      <c r="N46" s="136">
        <f>'実質公債費比率（分子）の構造'!O$48</f>
        <v>215</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886</v>
      </c>
      <c r="C49" s="136"/>
      <c r="D49" s="136"/>
      <c r="E49" s="136">
        <f>'実質公債費比率（分子）の構造'!L$45</f>
        <v>760</v>
      </c>
      <c r="F49" s="136"/>
      <c r="G49" s="136"/>
      <c r="H49" s="136">
        <f>'実質公債費比率（分子）の構造'!M$45</f>
        <v>747</v>
      </c>
      <c r="I49" s="136"/>
      <c r="J49" s="136"/>
      <c r="K49" s="136">
        <f>'実質公債費比率（分子）の構造'!N$45</f>
        <v>703</v>
      </c>
      <c r="L49" s="136"/>
      <c r="M49" s="136"/>
      <c r="N49" s="136">
        <f>'実質公債費比率（分子）の構造'!O$45</f>
        <v>644</v>
      </c>
      <c r="O49" s="136"/>
      <c r="P49" s="136"/>
    </row>
    <row r="50" spans="1:16">
      <c r="A50" s="136" t="s">
        <v>57</v>
      </c>
      <c r="B50" s="136" t="e">
        <f>NA()</f>
        <v>#N/A</v>
      </c>
      <c r="C50" s="136">
        <f>IF(ISNUMBER('実質公債費比率（分子）の構造'!K$53),'実質公債費比率（分子）の構造'!K$53,NA())</f>
        <v>405</v>
      </c>
      <c r="D50" s="136" t="e">
        <f>NA()</f>
        <v>#N/A</v>
      </c>
      <c r="E50" s="136" t="e">
        <f>NA()</f>
        <v>#N/A</v>
      </c>
      <c r="F50" s="136">
        <f>IF(ISNUMBER('実質公債費比率（分子）の構造'!L$53),'実質公債費比率（分子）の構造'!L$53,NA())</f>
        <v>368</v>
      </c>
      <c r="G50" s="136" t="e">
        <f>NA()</f>
        <v>#N/A</v>
      </c>
      <c r="H50" s="136" t="e">
        <f>NA()</f>
        <v>#N/A</v>
      </c>
      <c r="I50" s="136">
        <f>IF(ISNUMBER('実質公債費比率（分子）の構造'!M$53),'実質公債費比率（分子）の構造'!M$53,NA())</f>
        <v>358</v>
      </c>
      <c r="J50" s="136" t="e">
        <f>NA()</f>
        <v>#N/A</v>
      </c>
      <c r="K50" s="136" t="e">
        <f>NA()</f>
        <v>#N/A</v>
      </c>
      <c r="L50" s="136">
        <f>IF(ISNUMBER('実質公債費比率（分子）の構造'!N$53),'実質公債費比率（分子）の構造'!N$53,NA())</f>
        <v>281</v>
      </c>
      <c r="M50" s="136" t="e">
        <f>NA()</f>
        <v>#N/A</v>
      </c>
      <c r="N50" s="136" t="e">
        <f>NA()</f>
        <v>#N/A</v>
      </c>
      <c r="O50" s="136">
        <f>IF(ISNUMBER('実質公債費比率（分子）の構造'!O$53),'実質公債費比率（分子）の構造'!O$53,NA())</f>
        <v>207</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5401</v>
      </c>
      <c r="E56" s="135"/>
      <c r="F56" s="135"/>
      <c r="G56" s="135">
        <f>'将来負担比率（分子）の構造'!J$51</f>
        <v>5833</v>
      </c>
      <c r="H56" s="135"/>
      <c r="I56" s="135"/>
      <c r="J56" s="135">
        <f>'将来負担比率（分子）の構造'!K$51</f>
        <v>5249</v>
      </c>
      <c r="K56" s="135"/>
      <c r="L56" s="135"/>
      <c r="M56" s="135">
        <f>'将来負担比率（分子）の構造'!L$51</f>
        <v>5284</v>
      </c>
      <c r="N56" s="135"/>
      <c r="O56" s="135"/>
      <c r="P56" s="135">
        <f>'将来負担比率（分子）の構造'!M$51</f>
        <v>5163</v>
      </c>
    </row>
    <row r="57" spans="1:16">
      <c r="A57" s="135" t="s">
        <v>34</v>
      </c>
      <c r="B57" s="135"/>
      <c r="C57" s="135"/>
      <c r="D57" s="135">
        <f>'将来負担比率（分子）の構造'!I$50</f>
        <v>598</v>
      </c>
      <c r="E57" s="135"/>
      <c r="F57" s="135"/>
      <c r="G57" s="135">
        <f>'将来負担比率（分子）の構造'!J$50</f>
        <v>512</v>
      </c>
      <c r="H57" s="135"/>
      <c r="I57" s="135"/>
      <c r="J57" s="135">
        <f>'将来負担比率（分子）の構造'!K$50</f>
        <v>431</v>
      </c>
      <c r="K57" s="135"/>
      <c r="L57" s="135"/>
      <c r="M57" s="135">
        <f>'将来負担比率（分子）の構造'!L$50</f>
        <v>380</v>
      </c>
      <c r="N57" s="135"/>
      <c r="O57" s="135"/>
      <c r="P57" s="135">
        <f>'将来負担比率（分子）の構造'!M$50</f>
        <v>361</v>
      </c>
    </row>
    <row r="58" spans="1:16">
      <c r="A58" s="135" t="s">
        <v>33</v>
      </c>
      <c r="B58" s="135"/>
      <c r="C58" s="135"/>
      <c r="D58" s="135">
        <f>'将来負担比率（分子）の構造'!I$49</f>
        <v>1812</v>
      </c>
      <c r="E58" s="135"/>
      <c r="F58" s="135"/>
      <c r="G58" s="135">
        <f>'将来負担比率（分子）の構造'!J$49</f>
        <v>1856</v>
      </c>
      <c r="H58" s="135"/>
      <c r="I58" s="135"/>
      <c r="J58" s="135">
        <f>'将来負担比率（分子）の構造'!K$49</f>
        <v>1661</v>
      </c>
      <c r="K58" s="135"/>
      <c r="L58" s="135"/>
      <c r="M58" s="135">
        <f>'将来負担比率（分子）の構造'!L$49</f>
        <v>1630</v>
      </c>
      <c r="N58" s="135"/>
      <c r="O58" s="135"/>
      <c r="P58" s="135">
        <f>'将来負担比率（分子）の構造'!M$49</f>
        <v>1718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774</v>
      </c>
      <c r="C62" s="135"/>
      <c r="D62" s="135"/>
      <c r="E62" s="135">
        <f>'将来負担比率（分子）の構造'!J$45</f>
        <v>756</v>
      </c>
      <c r="F62" s="135"/>
      <c r="G62" s="135"/>
      <c r="H62" s="135">
        <f>'将来負担比率（分子）の構造'!K$45</f>
        <v>723</v>
      </c>
      <c r="I62" s="135"/>
      <c r="J62" s="135"/>
      <c r="K62" s="135">
        <f>'将来負担比率（分子）の構造'!L$45</f>
        <v>572</v>
      </c>
      <c r="L62" s="135"/>
      <c r="M62" s="135"/>
      <c r="N62" s="135">
        <f>'将来負担比率（分子）の構造'!M$45</f>
        <v>518</v>
      </c>
      <c r="O62" s="135"/>
      <c r="P62" s="135"/>
    </row>
    <row r="63" spans="1:16">
      <c r="A63" s="135" t="s">
        <v>27</v>
      </c>
      <c r="B63" s="135">
        <f>'将来負担比率（分子）の構造'!I$44</f>
        <v>329</v>
      </c>
      <c r="C63" s="135"/>
      <c r="D63" s="135"/>
      <c r="E63" s="135">
        <f>'将来負担比率（分子）の構造'!J$44</f>
        <v>266</v>
      </c>
      <c r="F63" s="135"/>
      <c r="G63" s="135"/>
      <c r="H63" s="135">
        <f>'将来負担比率（分子）の構造'!K$44</f>
        <v>203</v>
      </c>
      <c r="I63" s="135"/>
      <c r="J63" s="135"/>
      <c r="K63" s="135">
        <f>'将来負担比率（分子）の構造'!L$44</f>
        <v>141</v>
      </c>
      <c r="L63" s="135"/>
      <c r="M63" s="135"/>
      <c r="N63" s="135">
        <f>'将来負担比率（分子）の構造'!M$44</f>
        <v>75</v>
      </c>
      <c r="O63" s="135"/>
      <c r="P63" s="135"/>
    </row>
    <row r="64" spans="1:16">
      <c r="A64" s="135" t="s">
        <v>26</v>
      </c>
      <c r="B64" s="135">
        <f>'将来負担比率（分子）の構造'!I$43</f>
        <v>2240</v>
      </c>
      <c r="C64" s="135"/>
      <c r="D64" s="135"/>
      <c r="E64" s="135">
        <f>'将来負担比率（分子）の構造'!J$43</f>
        <v>2139</v>
      </c>
      <c r="F64" s="135"/>
      <c r="G64" s="135"/>
      <c r="H64" s="135">
        <f>'将来負担比率（分子）の構造'!K$43</f>
        <v>2058</v>
      </c>
      <c r="I64" s="135"/>
      <c r="J64" s="135"/>
      <c r="K64" s="135">
        <f>'将来負担比率（分子）の構造'!L$43</f>
        <v>2315</v>
      </c>
      <c r="L64" s="135"/>
      <c r="M64" s="135"/>
      <c r="N64" s="135">
        <f>'将来負担比率（分子）の構造'!M$43</f>
        <v>2163</v>
      </c>
      <c r="O64" s="135"/>
      <c r="P64" s="135"/>
    </row>
    <row r="65" spans="1:16">
      <c r="A65" s="135" t="s">
        <v>25</v>
      </c>
      <c r="B65" s="135">
        <f>'将来負担比率（分子）の構造'!I$42</f>
        <v>81</v>
      </c>
      <c r="C65" s="135"/>
      <c r="D65" s="135"/>
      <c r="E65" s="135">
        <f>'将来負担比率（分子）の構造'!J$42</f>
        <v>54</v>
      </c>
      <c r="F65" s="135"/>
      <c r="G65" s="135"/>
      <c r="H65" s="135">
        <f>'将来負担比率（分子）の構造'!K$42</f>
        <v>27</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5153</v>
      </c>
      <c r="C66" s="135"/>
      <c r="D66" s="135"/>
      <c r="E66" s="135">
        <f>'将来負担比率（分子）の構造'!J$41</f>
        <v>4821</v>
      </c>
      <c r="F66" s="135"/>
      <c r="G66" s="135"/>
      <c r="H66" s="135">
        <f>'将来負担比率（分子）の構造'!K$41</f>
        <v>4888</v>
      </c>
      <c r="I66" s="135"/>
      <c r="J66" s="135"/>
      <c r="K66" s="135">
        <f>'将来負担比率（分子）の構造'!L$41</f>
        <v>4830</v>
      </c>
      <c r="L66" s="135"/>
      <c r="M66" s="135"/>
      <c r="N66" s="135">
        <f>'将来負担比率（分子）の構造'!M$41</f>
        <v>4728</v>
      </c>
      <c r="O66" s="135"/>
      <c r="P66" s="135"/>
    </row>
    <row r="67" spans="1:16">
      <c r="A67" s="135" t="s">
        <v>61</v>
      </c>
      <c r="B67" s="135" t="e">
        <f>NA()</f>
        <v>#N/A</v>
      </c>
      <c r="C67" s="135">
        <f>IF(ISNUMBER('将来負担比率（分子）の構造'!I$52), IF('将来負担比率（分子）の構造'!I$52 &lt; 0, 0, '将来負担比率（分子）の構造'!I$52), NA())</f>
        <v>765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558</v>
      </c>
      <c r="J67" s="135" t="e">
        <f>NA()</f>
        <v>#N/A</v>
      </c>
      <c r="K67" s="135" t="e">
        <f>NA()</f>
        <v>#N/A</v>
      </c>
      <c r="L67" s="135">
        <f>IF(ISNUMBER('将来負担比率（分子）の構造'!L$52), IF('将来負担比率（分子）の構造'!L$52 &lt; 0, 0, '将来負担比率（分子）の構造'!L$52), NA())</f>
        <v>565</v>
      </c>
      <c r="M67" s="135" t="e">
        <f>NA()</f>
        <v>#N/A</v>
      </c>
      <c r="N67" s="135" t="e">
        <f>NA()</f>
        <v>#N/A</v>
      </c>
      <c r="O67" s="135">
        <f>IF(ISNUMBER('将来負担比率（分子）の構造'!M$52), IF('将来負担比率（分子）の構造'!M$52 &lt; 0, 0, '将来負担比率（分子）の構造'!M$52), NA())</f>
        <v>242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356572</v>
      </c>
      <c r="S5" s="583"/>
      <c r="T5" s="583"/>
      <c r="U5" s="583"/>
      <c r="V5" s="583"/>
      <c r="W5" s="583"/>
      <c r="X5" s="583"/>
      <c r="Y5" s="584"/>
      <c r="Z5" s="585">
        <v>7.2</v>
      </c>
      <c r="AA5" s="585"/>
      <c r="AB5" s="585"/>
      <c r="AC5" s="585"/>
      <c r="AD5" s="586">
        <v>356572</v>
      </c>
      <c r="AE5" s="586"/>
      <c r="AF5" s="586"/>
      <c r="AG5" s="586"/>
      <c r="AH5" s="586"/>
      <c r="AI5" s="586"/>
      <c r="AJ5" s="586"/>
      <c r="AK5" s="586"/>
      <c r="AL5" s="587">
        <v>11.4</v>
      </c>
      <c r="AM5" s="588"/>
      <c r="AN5" s="588"/>
      <c r="AO5" s="589"/>
      <c r="AP5" s="579" t="s">
        <v>206</v>
      </c>
      <c r="AQ5" s="580"/>
      <c r="AR5" s="580"/>
      <c r="AS5" s="580"/>
      <c r="AT5" s="580"/>
      <c r="AU5" s="580"/>
      <c r="AV5" s="580"/>
      <c r="AW5" s="580"/>
      <c r="AX5" s="580"/>
      <c r="AY5" s="580"/>
      <c r="AZ5" s="580"/>
      <c r="BA5" s="580"/>
      <c r="BB5" s="580"/>
      <c r="BC5" s="580"/>
      <c r="BD5" s="580"/>
      <c r="BE5" s="580"/>
      <c r="BF5" s="581"/>
      <c r="BG5" s="593">
        <v>356572</v>
      </c>
      <c r="BH5" s="594"/>
      <c r="BI5" s="594"/>
      <c r="BJ5" s="594"/>
      <c r="BK5" s="594"/>
      <c r="BL5" s="594"/>
      <c r="BM5" s="594"/>
      <c r="BN5" s="595"/>
      <c r="BO5" s="596">
        <v>100</v>
      </c>
      <c r="BP5" s="596"/>
      <c r="BQ5" s="596"/>
      <c r="BR5" s="596"/>
      <c r="BS5" s="597">
        <v>1438</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80204</v>
      </c>
      <c r="S6" s="594"/>
      <c r="T6" s="594"/>
      <c r="U6" s="594"/>
      <c r="V6" s="594"/>
      <c r="W6" s="594"/>
      <c r="X6" s="594"/>
      <c r="Y6" s="595"/>
      <c r="Z6" s="596">
        <v>1.6</v>
      </c>
      <c r="AA6" s="596"/>
      <c r="AB6" s="596"/>
      <c r="AC6" s="596"/>
      <c r="AD6" s="597">
        <v>80204</v>
      </c>
      <c r="AE6" s="597"/>
      <c r="AF6" s="597"/>
      <c r="AG6" s="597"/>
      <c r="AH6" s="597"/>
      <c r="AI6" s="597"/>
      <c r="AJ6" s="597"/>
      <c r="AK6" s="597"/>
      <c r="AL6" s="598">
        <v>2.6</v>
      </c>
      <c r="AM6" s="599"/>
      <c r="AN6" s="599"/>
      <c r="AO6" s="600"/>
      <c r="AP6" s="590" t="s">
        <v>211</v>
      </c>
      <c r="AQ6" s="591"/>
      <c r="AR6" s="591"/>
      <c r="AS6" s="591"/>
      <c r="AT6" s="591"/>
      <c r="AU6" s="591"/>
      <c r="AV6" s="591"/>
      <c r="AW6" s="591"/>
      <c r="AX6" s="591"/>
      <c r="AY6" s="591"/>
      <c r="AZ6" s="591"/>
      <c r="BA6" s="591"/>
      <c r="BB6" s="591"/>
      <c r="BC6" s="591"/>
      <c r="BD6" s="591"/>
      <c r="BE6" s="591"/>
      <c r="BF6" s="592"/>
      <c r="BG6" s="593">
        <v>356572</v>
      </c>
      <c r="BH6" s="594"/>
      <c r="BI6" s="594"/>
      <c r="BJ6" s="594"/>
      <c r="BK6" s="594"/>
      <c r="BL6" s="594"/>
      <c r="BM6" s="594"/>
      <c r="BN6" s="595"/>
      <c r="BO6" s="596">
        <v>100</v>
      </c>
      <c r="BP6" s="596"/>
      <c r="BQ6" s="596"/>
      <c r="BR6" s="596"/>
      <c r="BS6" s="597">
        <v>1438</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65498</v>
      </c>
      <c r="CS6" s="594"/>
      <c r="CT6" s="594"/>
      <c r="CU6" s="594"/>
      <c r="CV6" s="594"/>
      <c r="CW6" s="594"/>
      <c r="CX6" s="594"/>
      <c r="CY6" s="595"/>
      <c r="CZ6" s="596">
        <v>1.4</v>
      </c>
      <c r="DA6" s="596"/>
      <c r="DB6" s="596"/>
      <c r="DC6" s="596"/>
      <c r="DD6" s="602" t="s">
        <v>213</v>
      </c>
      <c r="DE6" s="594"/>
      <c r="DF6" s="594"/>
      <c r="DG6" s="594"/>
      <c r="DH6" s="594"/>
      <c r="DI6" s="594"/>
      <c r="DJ6" s="594"/>
      <c r="DK6" s="594"/>
      <c r="DL6" s="594"/>
      <c r="DM6" s="594"/>
      <c r="DN6" s="594"/>
      <c r="DO6" s="594"/>
      <c r="DP6" s="595"/>
      <c r="DQ6" s="602">
        <v>65287</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643</v>
      </c>
      <c r="S7" s="594"/>
      <c r="T7" s="594"/>
      <c r="U7" s="594"/>
      <c r="V7" s="594"/>
      <c r="W7" s="594"/>
      <c r="X7" s="594"/>
      <c r="Y7" s="595"/>
      <c r="Z7" s="596">
        <v>0</v>
      </c>
      <c r="AA7" s="596"/>
      <c r="AB7" s="596"/>
      <c r="AC7" s="596"/>
      <c r="AD7" s="597">
        <v>643</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182572</v>
      </c>
      <c r="BH7" s="594"/>
      <c r="BI7" s="594"/>
      <c r="BJ7" s="594"/>
      <c r="BK7" s="594"/>
      <c r="BL7" s="594"/>
      <c r="BM7" s="594"/>
      <c r="BN7" s="595"/>
      <c r="BO7" s="596">
        <v>51.2</v>
      </c>
      <c r="BP7" s="596"/>
      <c r="BQ7" s="596"/>
      <c r="BR7" s="596"/>
      <c r="BS7" s="597">
        <v>1438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651388</v>
      </c>
      <c r="CS7" s="594"/>
      <c r="CT7" s="594"/>
      <c r="CU7" s="594"/>
      <c r="CV7" s="594"/>
      <c r="CW7" s="594"/>
      <c r="CX7" s="594"/>
      <c r="CY7" s="595"/>
      <c r="CZ7" s="596">
        <v>13.5</v>
      </c>
      <c r="DA7" s="596"/>
      <c r="DB7" s="596"/>
      <c r="DC7" s="596"/>
      <c r="DD7" s="602">
        <v>39951</v>
      </c>
      <c r="DE7" s="594"/>
      <c r="DF7" s="594"/>
      <c r="DG7" s="594"/>
      <c r="DH7" s="594"/>
      <c r="DI7" s="594"/>
      <c r="DJ7" s="594"/>
      <c r="DK7" s="594"/>
      <c r="DL7" s="594"/>
      <c r="DM7" s="594"/>
      <c r="DN7" s="594"/>
      <c r="DO7" s="594"/>
      <c r="DP7" s="595"/>
      <c r="DQ7" s="602">
        <v>548155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1275</v>
      </c>
      <c r="S8" s="594"/>
      <c r="T8" s="594"/>
      <c r="U8" s="594"/>
      <c r="V8" s="594"/>
      <c r="W8" s="594"/>
      <c r="X8" s="594"/>
      <c r="Y8" s="595"/>
      <c r="Z8" s="596">
        <v>0</v>
      </c>
      <c r="AA8" s="596"/>
      <c r="AB8" s="596"/>
      <c r="AC8" s="596"/>
      <c r="AD8" s="597">
        <v>1275</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5782</v>
      </c>
      <c r="BH8" s="594"/>
      <c r="BI8" s="594"/>
      <c r="BJ8" s="594"/>
      <c r="BK8" s="594"/>
      <c r="BL8" s="594"/>
      <c r="BM8" s="594"/>
      <c r="BN8" s="595"/>
      <c r="BO8" s="596">
        <v>1.6</v>
      </c>
      <c r="BP8" s="596"/>
      <c r="BQ8" s="596"/>
      <c r="BR8" s="596"/>
      <c r="BS8" s="602" t="s">
        <v>107</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735216</v>
      </c>
      <c r="CS8" s="594"/>
      <c r="CT8" s="594"/>
      <c r="CU8" s="594"/>
      <c r="CV8" s="594"/>
      <c r="CW8" s="594"/>
      <c r="CX8" s="594"/>
      <c r="CY8" s="595"/>
      <c r="CZ8" s="596">
        <v>15.2</v>
      </c>
      <c r="DA8" s="596"/>
      <c r="DB8" s="596"/>
      <c r="DC8" s="596"/>
      <c r="DD8" s="602">
        <v>15630</v>
      </c>
      <c r="DE8" s="594"/>
      <c r="DF8" s="594"/>
      <c r="DG8" s="594"/>
      <c r="DH8" s="594"/>
      <c r="DI8" s="594"/>
      <c r="DJ8" s="594"/>
      <c r="DK8" s="594"/>
      <c r="DL8" s="594"/>
      <c r="DM8" s="594"/>
      <c r="DN8" s="594"/>
      <c r="DO8" s="594"/>
      <c r="DP8" s="595"/>
      <c r="DQ8" s="602">
        <v>450237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1058</v>
      </c>
      <c r="S9" s="594"/>
      <c r="T9" s="594"/>
      <c r="U9" s="594"/>
      <c r="V9" s="594"/>
      <c r="W9" s="594"/>
      <c r="X9" s="594"/>
      <c r="Y9" s="595"/>
      <c r="Z9" s="596">
        <v>0</v>
      </c>
      <c r="AA9" s="596"/>
      <c r="AB9" s="596"/>
      <c r="AC9" s="596"/>
      <c r="AD9" s="597">
        <v>1058</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157247</v>
      </c>
      <c r="BH9" s="594"/>
      <c r="BI9" s="594"/>
      <c r="BJ9" s="594"/>
      <c r="BK9" s="594"/>
      <c r="BL9" s="594"/>
      <c r="BM9" s="594"/>
      <c r="BN9" s="595"/>
      <c r="BO9" s="596">
        <v>44.1</v>
      </c>
      <c r="BP9" s="596"/>
      <c r="BQ9" s="596"/>
      <c r="BR9" s="596"/>
      <c r="BS9" s="602" t="s">
        <v>107</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695638</v>
      </c>
      <c r="CS9" s="594"/>
      <c r="CT9" s="594"/>
      <c r="CU9" s="594"/>
      <c r="CV9" s="594"/>
      <c r="CW9" s="594"/>
      <c r="CX9" s="594"/>
      <c r="CY9" s="595"/>
      <c r="CZ9" s="596">
        <v>14.4</v>
      </c>
      <c r="DA9" s="596"/>
      <c r="DB9" s="596"/>
      <c r="DC9" s="596"/>
      <c r="DD9" s="602">
        <v>5504</v>
      </c>
      <c r="DE9" s="594"/>
      <c r="DF9" s="594"/>
      <c r="DG9" s="594"/>
      <c r="DH9" s="594"/>
      <c r="DI9" s="594"/>
      <c r="DJ9" s="594"/>
      <c r="DK9" s="594"/>
      <c r="DL9" s="594"/>
      <c r="DM9" s="594"/>
      <c r="DN9" s="594"/>
      <c r="DO9" s="594"/>
      <c r="DP9" s="595"/>
      <c r="DQ9" s="602">
        <v>685157</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73671</v>
      </c>
      <c r="S10" s="594"/>
      <c r="T10" s="594"/>
      <c r="U10" s="594"/>
      <c r="V10" s="594"/>
      <c r="W10" s="594"/>
      <c r="X10" s="594"/>
      <c r="Y10" s="595"/>
      <c r="Z10" s="596">
        <v>1.5</v>
      </c>
      <c r="AA10" s="596"/>
      <c r="AB10" s="596"/>
      <c r="AC10" s="596"/>
      <c r="AD10" s="597">
        <v>73671</v>
      </c>
      <c r="AE10" s="597"/>
      <c r="AF10" s="597"/>
      <c r="AG10" s="597"/>
      <c r="AH10" s="597"/>
      <c r="AI10" s="597"/>
      <c r="AJ10" s="597"/>
      <c r="AK10" s="597"/>
      <c r="AL10" s="598">
        <v>2.4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10879</v>
      </c>
      <c r="BH10" s="594"/>
      <c r="BI10" s="594"/>
      <c r="BJ10" s="594"/>
      <c r="BK10" s="594"/>
      <c r="BL10" s="594"/>
      <c r="BM10" s="594"/>
      <c r="BN10" s="595"/>
      <c r="BO10" s="596">
        <v>3.1</v>
      </c>
      <c r="BP10" s="596"/>
      <c r="BQ10" s="596"/>
      <c r="BR10" s="596"/>
      <c r="BS10" s="602" t="s">
        <v>107</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2103</v>
      </c>
      <c r="CS10" s="594"/>
      <c r="CT10" s="594"/>
      <c r="CU10" s="594"/>
      <c r="CV10" s="594"/>
      <c r="CW10" s="594"/>
      <c r="CX10" s="594"/>
      <c r="CY10" s="595"/>
      <c r="CZ10" s="596">
        <v>0</v>
      </c>
      <c r="DA10" s="596"/>
      <c r="DB10" s="596"/>
      <c r="DC10" s="596"/>
      <c r="DD10" s="602" t="s">
        <v>107</v>
      </c>
      <c r="DE10" s="594"/>
      <c r="DF10" s="594"/>
      <c r="DG10" s="594"/>
      <c r="DH10" s="594"/>
      <c r="DI10" s="594"/>
      <c r="DJ10" s="594"/>
      <c r="DK10" s="594"/>
      <c r="DL10" s="594"/>
      <c r="DM10" s="594"/>
      <c r="DN10" s="594"/>
      <c r="DO10" s="594"/>
      <c r="DP10" s="595"/>
      <c r="DQ10" s="602">
        <v>2103</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107</v>
      </c>
      <c r="S11" s="594"/>
      <c r="T11" s="594"/>
      <c r="U11" s="594"/>
      <c r="V11" s="594"/>
      <c r="W11" s="594"/>
      <c r="X11" s="594"/>
      <c r="Y11" s="595"/>
      <c r="Z11" s="596" t="s">
        <v>107</v>
      </c>
      <c r="AA11" s="596"/>
      <c r="AB11" s="596"/>
      <c r="AC11" s="596"/>
      <c r="AD11" s="597" t="s">
        <v>107</v>
      </c>
      <c r="AE11" s="597"/>
      <c r="AF11" s="597"/>
      <c r="AG11" s="597"/>
      <c r="AH11" s="597"/>
      <c r="AI11" s="597"/>
      <c r="AJ11" s="597"/>
      <c r="AK11" s="597"/>
      <c r="AL11" s="598" t="s">
        <v>107</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8664</v>
      </c>
      <c r="BH11" s="594"/>
      <c r="BI11" s="594"/>
      <c r="BJ11" s="594"/>
      <c r="BK11" s="594"/>
      <c r="BL11" s="594"/>
      <c r="BM11" s="594"/>
      <c r="BN11" s="595"/>
      <c r="BO11" s="596">
        <v>2.4</v>
      </c>
      <c r="BP11" s="596"/>
      <c r="BQ11" s="596"/>
      <c r="BR11" s="596"/>
      <c r="BS11" s="602">
        <v>1438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438930</v>
      </c>
      <c r="CS11" s="594"/>
      <c r="CT11" s="594"/>
      <c r="CU11" s="594"/>
      <c r="CV11" s="594"/>
      <c r="CW11" s="594"/>
      <c r="CX11" s="594"/>
      <c r="CY11" s="595"/>
      <c r="CZ11" s="596">
        <v>9.1</v>
      </c>
      <c r="DA11" s="596"/>
      <c r="DB11" s="596"/>
      <c r="DC11" s="596"/>
      <c r="DD11" s="602">
        <v>109856</v>
      </c>
      <c r="DE11" s="594"/>
      <c r="DF11" s="594"/>
      <c r="DG11" s="594"/>
      <c r="DH11" s="594"/>
      <c r="DI11" s="594"/>
      <c r="DJ11" s="594"/>
      <c r="DK11" s="594"/>
      <c r="DL11" s="594"/>
      <c r="DM11" s="594"/>
      <c r="DN11" s="594"/>
      <c r="DO11" s="594"/>
      <c r="DP11" s="595"/>
      <c r="DQ11" s="602">
        <v>211586</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133959</v>
      </c>
      <c r="BH12" s="594"/>
      <c r="BI12" s="594"/>
      <c r="BJ12" s="594"/>
      <c r="BK12" s="594"/>
      <c r="BL12" s="594"/>
      <c r="BM12" s="594"/>
      <c r="BN12" s="595"/>
      <c r="BO12" s="596">
        <v>37.6</v>
      </c>
      <c r="BP12" s="596"/>
      <c r="BQ12" s="596"/>
      <c r="BR12" s="596"/>
      <c r="BS12" s="602" t="s">
        <v>107</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275787</v>
      </c>
      <c r="CS12" s="594"/>
      <c r="CT12" s="594"/>
      <c r="CU12" s="594"/>
      <c r="CV12" s="594"/>
      <c r="CW12" s="594"/>
      <c r="CX12" s="594"/>
      <c r="CY12" s="595"/>
      <c r="CZ12" s="596">
        <v>5.7</v>
      </c>
      <c r="DA12" s="596"/>
      <c r="DB12" s="596"/>
      <c r="DC12" s="596"/>
      <c r="DD12" s="602">
        <v>5637</v>
      </c>
      <c r="DE12" s="594"/>
      <c r="DF12" s="594"/>
      <c r="DG12" s="594"/>
      <c r="DH12" s="594"/>
      <c r="DI12" s="594"/>
      <c r="DJ12" s="594"/>
      <c r="DK12" s="594"/>
      <c r="DL12" s="594"/>
      <c r="DM12" s="594"/>
      <c r="DN12" s="594"/>
      <c r="DO12" s="594"/>
      <c r="DP12" s="595"/>
      <c r="DQ12" s="602">
        <v>186935</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12141</v>
      </c>
      <c r="S13" s="594"/>
      <c r="T13" s="594"/>
      <c r="U13" s="594"/>
      <c r="V13" s="594"/>
      <c r="W13" s="594"/>
      <c r="X13" s="594"/>
      <c r="Y13" s="595"/>
      <c r="Z13" s="596">
        <v>0.2</v>
      </c>
      <c r="AA13" s="596"/>
      <c r="AB13" s="596"/>
      <c r="AC13" s="596"/>
      <c r="AD13" s="597">
        <v>12141</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130525</v>
      </c>
      <c r="BH13" s="594"/>
      <c r="BI13" s="594"/>
      <c r="BJ13" s="594"/>
      <c r="BK13" s="594"/>
      <c r="BL13" s="594"/>
      <c r="BM13" s="594"/>
      <c r="BN13" s="595"/>
      <c r="BO13" s="596">
        <v>36.6</v>
      </c>
      <c r="BP13" s="596"/>
      <c r="BQ13" s="596"/>
      <c r="BR13" s="596"/>
      <c r="BS13" s="602" t="s">
        <v>107</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609345</v>
      </c>
      <c r="CS13" s="594"/>
      <c r="CT13" s="594"/>
      <c r="CU13" s="594"/>
      <c r="CV13" s="594"/>
      <c r="CW13" s="594"/>
      <c r="CX13" s="594"/>
      <c r="CY13" s="595"/>
      <c r="CZ13" s="596">
        <v>12.6</v>
      </c>
      <c r="DA13" s="596"/>
      <c r="DB13" s="596"/>
      <c r="DC13" s="596"/>
      <c r="DD13" s="602">
        <v>195389</v>
      </c>
      <c r="DE13" s="594"/>
      <c r="DF13" s="594"/>
      <c r="DG13" s="594"/>
      <c r="DH13" s="594"/>
      <c r="DI13" s="594"/>
      <c r="DJ13" s="594"/>
      <c r="DK13" s="594"/>
      <c r="DL13" s="594"/>
      <c r="DM13" s="594"/>
      <c r="DN13" s="594"/>
      <c r="DO13" s="594"/>
      <c r="DP13" s="595"/>
      <c r="DQ13" s="602">
        <v>464044</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6525</v>
      </c>
      <c r="BH14" s="594"/>
      <c r="BI14" s="594"/>
      <c r="BJ14" s="594"/>
      <c r="BK14" s="594"/>
      <c r="BL14" s="594"/>
      <c r="BM14" s="594"/>
      <c r="BN14" s="595"/>
      <c r="BO14" s="596">
        <v>1.8</v>
      </c>
      <c r="BP14" s="596"/>
      <c r="BQ14" s="596"/>
      <c r="BR14" s="596"/>
      <c r="BS14" s="602" t="s">
        <v>107</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204542</v>
      </c>
      <c r="CS14" s="594"/>
      <c r="CT14" s="594"/>
      <c r="CU14" s="594"/>
      <c r="CV14" s="594"/>
      <c r="CW14" s="594"/>
      <c r="CX14" s="594"/>
      <c r="CY14" s="595"/>
      <c r="CZ14" s="596">
        <v>4.2</v>
      </c>
      <c r="DA14" s="596"/>
      <c r="DB14" s="596"/>
      <c r="DC14" s="596"/>
      <c r="DD14" s="602" t="s">
        <v>107</v>
      </c>
      <c r="DE14" s="594"/>
      <c r="DF14" s="594"/>
      <c r="DG14" s="594"/>
      <c r="DH14" s="594"/>
      <c r="DI14" s="594"/>
      <c r="DJ14" s="594"/>
      <c r="DK14" s="594"/>
      <c r="DL14" s="594"/>
      <c r="DM14" s="594"/>
      <c r="DN14" s="594"/>
      <c r="DO14" s="594"/>
      <c r="DP14" s="595"/>
      <c r="DQ14" s="602">
        <v>173542</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207</v>
      </c>
      <c r="S15" s="594"/>
      <c r="T15" s="594"/>
      <c r="U15" s="594"/>
      <c r="V15" s="594"/>
      <c r="W15" s="594"/>
      <c r="X15" s="594"/>
      <c r="Y15" s="595"/>
      <c r="Z15" s="596">
        <v>0</v>
      </c>
      <c r="AA15" s="596"/>
      <c r="AB15" s="596"/>
      <c r="AC15" s="596"/>
      <c r="AD15" s="597">
        <v>207</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33516</v>
      </c>
      <c r="BH15" s="594"/>
      <c r="BI15" s="594"/>
      <c r="BJ15" s="594"/>
      <c r="BK15" s="594"/>
      <c r="BL15" s="594"/>
      <c r="BM15" s="594"/>
      <c r="BN15" s="595"/>
      <c r="BO15" s="596">
        <v>9.4</v>
      </c>
      <c r="BP15" s="596"/>
      <c r="BQ15" s="596"/>
      <c r="BR15" s="596"/>
      <c r="BS15" s="602" t="s">
        <v>107</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500306</v>
      </c>
      <c r="CS15" s="594"/>
      <c r="CT15" s="594"/>
      <c r="CU15" s="594"/>
      <c r="CV15" s="594"/>
      <c r="CW15" s="594"/>
      <c r="CX15" s="594"/>
      <c r="CY15" s="595"/>
      <c r="CZ15" s="596">
        <v>10.4</v>
      </c>
      <c r="DA15" s="596"/>
      <c r="DB15" s="596"/>
      <c r="DC15" s="596"/>
      <c r="DD15" s="602">
        <v>251114</v>
      </c>
      <c r="DE15" s="594"/>
      <c r="DF15" s="594"/>
      <c r="DG15" s="594"/>
      <c r="DH15" s="594"/>
      <c r="DI15" s="594"/>
      <c r="DJ15" s="594"/>
      <c r="DK15" s="594"/>
      <c r="DL15" s="594"/>
      <c r="DM15" s="594"/>
      <c r="DN15" s="594"/>
      <c r="DO15" s="594"/>
      <c r="DP15" s="595"/>
      <c r="DQ15" s="602">
        <v>306806</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2831796</v>
      </c>
      <c r="S16" s="594"/>
      <c r="T16" s="594"/>
      <c r="U16" s="594"/>
      <c r="V16" s="594"/>
      <c r="W16" s="594"/>
      <c r="X16" s="594"/>
      <c r="Y16" s="595"/>
      <c r="Z16" s="596">
        <v>56.8</v>
      </c>
      <c r="AA16" s="596"/>
      <c r="AB16" s="596"/>
      <c r="AC16" s="596"/>
      <c r="AD16" s="597">
        <v>2590477</v>
      </c>
      <c r="AE16" s="597"/>
      <c r="AF16" s="597"/>
      <c r="AG16" s="597"/>
      <c r="AH16" s="597"/>
      <c r="AI16" s="597"/>
      <c r="AJ16" s="597"/>
      <c r="AK16" s="597"/>
      <c r="AL16" s="598">
        <v>82.8</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107</v>
      </c>
      <c r="CS16" s="594"/>
      <c r="CT16" s="594"/>
      <c r="CU16" s="594"/>
      <c r="CV16" s="594"/>
      <c r="CW16" s="594"/>
      <c r="CX16" s="594"/>
      <c r="CY16" s="595"/>
      <c r="CZ16" s="596" t="s">
        <v>107</v>
      </c>
      <c r="DA16" s="596"/>
      <c r="DB16" s="596"/>
      <c r="DC16" s="596"/>
      <c r="DD16" s="602" t="s">
        <v>107</v>
      </c>
      <c r="DE16" s="594"/>
      <c r="DF16" s="594"/>
      <c r="DG16" s="594"/>
      <c r="DH16" s="594"/>
      <c r="DI16" s="594"/>
      <c r="DJ16" s="594"/>
      <c r="DK16" s="594"/>
      <c r="DL16" s="594"/>
      <c r="DM16" s="594"/>
      <c r="DN16" s="594"/>
      <c r="DO16" s="594"/>
      <c r="DP16" s="595"/>
      <c r="DQ16" s="602" t="s">
        <v>107</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2590477</v>
      </c>
      <c r="S17" s="594"/>
      <c r="T17" s="594"/>
      <c r="U17" s="594"/>
      <c r="V17" s="594"/>
      <c r="W17" s="594"/>
      <c r="X17" s="594"/>
      <c r="Y17" s="595"/>
      <c r="Z17" s="596">
        <v>52</v>
      </c>
      <c r="AA17" s="596"/>
      <c r="AB17" s="596"/>
      <c r="AC17" s="596"/>
      <c r="AD17" s="597">
        <v>2590477</v>
      </c>
      <c r="AE17" s="597"/>
      <c r="AF17" s="597"/>
      <c r="AG17" s="597"/>
      <c r="AH17" s="597"/>
      <c r="AI17" s="597"/>
      <c r="AJ17" s="597"/>
      <c r="AK17" s="597"/>
      <c r="AL17" s="598">
        <v>82.8</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644476</v>
      </c>
      <c r="CS17" s="594"/>
      <c r="CT17" s="594"/>
      <c r="CU17" s="594"/>
      <c r="CV17" s="594"/>
      <c r="CW17" s="594"/>
      <c r="CX17" s="594"/>
      <c r="CY17" s="595"/>
      <c r="CZ17" s="596">
        <v>13.4</v>
      </c>
      <c r="DA17" s="596"/>
      <c r="DB17" s="596"/>
      <c r="DC17" s="596"/>
      <c r="DD17" s="602" t="s">
        <v>107</v>
      </c>
      <c r="DE17" s="594"/>
      <c r="DF17" s="594"/>
      <c r="DG17" s="594"/>
      <c r="DH17" s="594"/>
      <c r="DI17" s="594"/>
      <c r="DJ17" s="594"/>
      <c r="DK17" s="594"/>
      <c r="DL17" s="594"/>
      <c r="DM17" s="594"/>
      <c r="DN17" s="594"/>
      <c r="DO17" s="594"/>
      <c r="DP17" s="595"/>
      <c r="DQ17" s="602">
        <v>586833</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241314</v>
      </c>
      <c r="S18" s="594"/>
      <c r="T18" s="594"/>
      <c r="U18" s="594"/>
      <c r="V18" s="594"/>
      <c r="W18" s="594"/>
      <c r="X18" s="594"/>
      <c r="Y18" s="595"/>
      <c r="Z18" s="596">
        <v>4.8</v>
      </c>
      <c r="AA18" s="596"/>
      <c r="AB18" s="596"/>
      <c r="AC18" s="596"/>
      <c r="AD18" s="597" t="s">
        <v>107</v>
      </c>
      <c r="AE18" s="597"/>
      <c r="AF18" s="597"/>
      <c r="AG18" s="597"/>
      <c r="AH18" s="597"/>
      <c r="AI18" s="597"/>
      <c r="AJ18" s="597"/>
      <c r="AK18" s="597"/>
      <c r="AL18" s="598" t="s">
        <v>107</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107</v>
      </c>
      <c r="AE19" s="597"/>
      <c r="AF19" s="597"/>
      <c r="AG19" s="597"/>
      <c r="AH19" s="597"/>
      <c r="AI19" s="597"/>
      <c r="AJ19" s="597"/>
      <c r="AK19" s="597"/>
      <c r="AL19" s="598" t="s">
        <v>107</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107</v>
      </c>
      <c r="BH19" s="594"/>
      <c r="BI19" s="594"/>
      <c r="BJ19" s="594"/>
      <c r="BK19" s="594"/>
      <c r="BL19" s="594"/>
      <c r="BM19" s="594"/>
      <c r="BN19" s="595"/>
      <c r="BO19" s="596" t="s">
        <v>107</v>
      </c>
      <c r="BP19" s="596"/>
      <c r="BQ19" s="596"/>
      <c r="BR19" s="596"/>
      <c r="BS19" s="602" t="s">
        <v>107</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3357567</v>
      </c>
      <c r="S20" s="594"/>
      <c r="T20" s="594"/>
      <c r="U20" s="594"/>
      <c r="V20" s="594"/>
      <c r="W20" s="594"/>
      <c r="X20" s="594"/>
      <c r="Y20" s="595"/>
      <c r="Z20" s="596">
        <v>67.400000000000006</v>
      </c>
      <c r="AA20" s="596"/>
      <c r="AB20" s="596"/>
      <c r="AC20" s="596"/>
      <c r="AD20" s="597">
        <v>3116248</v>
      </c>
      <c r="AE20" s="597"/>
      <c r="AF20" s="597"/>
      <c r="AG20" s="597"/>
      <c r="AH20" s="597"/>
      <c r="AI20" s="597"/>
      <c r="AJ20" s="597"/>
      <c r="AK20" s="597"/>
      <c r="AL20" s="598">
        <v>99.7</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107</v>
      </c>
      <c r="BH20" s="594"/>
      <c r="BI20" s="594"/>
      <c r="BJ20" s="594"/>
      <c r="BK20" s="594"/>
      <c r="BL20" s="594"/>
      <c r="BM20" s="594"/>
      <c r="BN20" s="595"/>
      <c r="BO20" s="596" t="s">
        <v>107</v>
      </c>
      <c r="BP20" s="596"/>
      <c r="BQ20" s="596"/>
      <c r="BR20" s="596"/>
      <c r="BS20" s="602" t="s">
        <v>107</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4823229</v>
      </c>
      <c r="CS20" s="594"/>
      <c r="CT20" s="594"/>
      <c r="CU20" s="594"/>
      <c r="CV20" s="594"/>
      <c r="CW20" s="594"/>
      <c r="CX20" s="594"/>
      <c r="CY20" s="595"/>
      <c r="CZ20" s="596">
        <v>100</v>
      </c>
      <c r="DA20" s="596"/>
      <c r="DB20" s="596"/>
      <c r="DC20" s="596"/>
      <c r="DD20" s="602">
        <v>623081</v>
      </c>
      <c r="DE20" s="594"/>
      <c r="DF20" s="594"/>
      <c r="DG20" s="594"/>
      <c r="DH20" s="594"/>
      <c r="DI20" s="594"/>
      <c r="DJ20" s="594"/>
      <c r="DK20" s="594"/>
      <c r="DL20" s="594"/>
      <c r="DM20" s="594"/>
      <c r="DN20" s="594"/>
      <c r="DO20" s="594"/>
      <c r="DP20" s="595"/>
      <c r="DQ20" s="602">
        <v>3680685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808</v>
      </c>
      <c r="S21" s="594"/>
      <c r="T21" s="594"/>
      <c r="U21" s="594"/>
      <c r="V21" s="594"/>
      <c r="W21" s="594"/>
      <c r="X21" s="594"/>
      <c r="Y21" s="595"/>
      <c r="Z21" s="596">
        <v>0</v>
      </c>
      <c r="AA21" s="596"/>
      <c r="AB21" s="596"/>
      <c r="AC21" s="596"/>
      <c r="AD21" s="597">
        <v>808</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107</v>
      </c>
      <c r="BH21" s="594"/>
      <c r="BI21" s="594"/>
      <c r="BJ21" s="594"/>
      <c r="BK21" s="594"/>
      <c r="BL21" s="594"/>
      <c r="BM21" s="594"/>
      <c r="BN21" s="595"/>
      <c r="BO21" s="596" t="s">
        <v>107</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1930</v>
      </c>
      <c r="S22" s="594"/>
      <c r="T22" s="594"/>
      <c r="U22" s="594"/>
      <c r="V22" s="594"/>
      <c r="W22" s="594"/>
      <c r="X22" s="594"/>
      <c r="Y22" s="595"/>
      <c r="Z22" s="596">
        <v>0</v>
      </c>
      <c r="AA22" s="596"/>
      <c r="AB22" s="596"/>
      <c r="AC22" s="596"/>
      <c r="AD22" s="597" t="s">
        <v>107</v>
      </c>
      <c r="AE22" s="597"/>
      <c r="AF22" s="597"/>
      <c r="AG22" s="597"/>
      <c r="AH22" s="597"/>
      <c r="AI22" s="597"/>
      <c r="AJ22" s="597"/>
      <c r="AK22" s="597"/>
      <c r="AL22" s="598" t="s">
        <v>107</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115700</v>
      </c>
      <c r="S23" s="594"/>
      <c r="T23" s="594"/>
      <c r="U23" s="594"/>
      <c r="V23" s="594"/>
      <c r="W23" s="594"/>
      <c r="X23" s="594"/>
      <c r="Y23" s="595"/>
      <c r="Z23" s="596">
        <v>2.2999999999999998</v>
      </c>
      <c r="AA23" s="596"/>
      <c r="AB23" s="596"/>
      <c r="AC23" s="596"/>
      <c r="AD23" s="597" t="s">
        <v>107</v>
      </c>
      <c r="AE23" s="597"/>
      <c r="AF23" s="597"/>
      <c r="AG23" s="597"/>
      <c r="AH23" s="597"/>
      <c r="AI23" s="597"/>
      <c r="AJ23" s="597"/>
      <c r="AK23" s="597"/>
      <c r="AL23" s="598" t="s">
        <v>107</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107</v>
      </c>
      <c r="BH23" s="594"/>
      <c r="BI23" s="594"/>
      <c r="BJ23" s="594"/>
      <c r="BK23" s="594"/>
      <c r="BL23" s="594"/>
      <c r="BM23" s="594"/>
      <c r="BN23" s="595"/>
      <c r="BO23" s="596" t="s">
        <v>107</v>
      </c>
      <c r="BP23" s="596"/>
      <c r="BQ23" s="596"/>
      <c r="BR23" s="596"/>
      <c r="BS23" s="602" t="s">
        <v>107</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2905</v>
      </c>
      <c r="S24" s="594"/>
      <c r="T24" s="594"/>
      <c r="U24" s="594"/>
      <c r="V24" s="594"/>
      <c r="W24" s="594"/>
      <c r="X24" s="594"/>
      <c r="Y24" s="595"/>
      <c r="Z24" s="596">
        <v>0.1</v>
      </c>
      <c r="AA24" s="596"/>
      <c r="AB24" s="596"/>
      <c r="AC24" s="596"/>
      <c r="AD24" s="597" t="s">
        <v>107</v>
      </c>
      <c r="AE24" s="597"/>
      <c r="AF24" s="597"/>
      <c r="AG24" s="597"/>
      <c r="AH24" s="597"/>
      <c r="AI24" s="597"/>
      <c r="AJ24" s="597"/>
      <c r="AK24" s="597"/>
      <c r="AL24" s="598" t="s">
        <v>107</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1499500</v>
      </c>
      <c r="CS24" s="583"/>
      <c r="CT24" s="583"/>
      <c r="CU24" s="583"/>
      <c r="CV24" s="583"/>
      <c r="CW24" s="583"/>
      <c r="CX24" s="583"/>
      <c r="CY24" s="584"/>
      <c r="CZ24" s="624">
        <v>31.1</v>
      </c>
      <c r="DA24" s="625"/>
      <c r="DB24" s="625"/>
      <c r="DC24" s="626"/>
      <c r="DD24" s="623">
        <v>1235568</v>
      </c>
      <c r="DE24" s="583"/>
      <c r="DF24" s="583"/>
      <c r="DG24" s="583"/>
      <c r="DH24" s="583"/>
      <c r="DI24" s="583"/>
      <c r="DJ24" s="583"/>
      <c r="DK24" s="584"/>
      <c r="DL24" s="623">
        <v>1185585</v>
      </c>
      <c r="DM24" s="583"/>
      <c r="DN24" s="583"/>
      <c r="DO24" s="583"/>
      <c r="DP24" s="583"/>
      <c r="DQ24" s="583"/>
      <c r="DR24" s="583"/>
      <c r="DS24" s="583"/>
      <c r="DT24" s="583"/>
      <c r="DU24" s="583"/>
      <c r="DV24" s="584"/>
      <c r="DW24" s="587">
        <v>36.1</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218293</v>
      </c>
      <c r="S25" s="594"/>
      <c r="T25" s="594"/>
      <c r="U25" s="594"/>
      <c r="V25" s="594"/>
      <c r="W25" s="594"/>
      <c r="X25" s="594"/>
      <c r="Y25" s="595"/>
      <c r="Z25" s="596">
        <v>4.4000000000000004</v>
      </c>
      <c r="AA25" s="596"/>
      <c r="AB25" s="596"/>
      <c r="AC25" s="596"/>
      <c r="AD25" s="597" t="s">
        <v>107</v>
      </c>
      <c r="AE25" s="597"/>
      <c r="AF25" s="597"/>
      <c r="AG25" s="597"/>
      <c r="AH25" s="597"/>
      <c r="AI25" s="597"/>
      <c r="AJ25" s="597"/>
      <c r="AK25" s="597"/>
      <c r="AL25" s="598" t="s">
        <v>107</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617496</v>
      </c>
      <c r="CS25" s="619"/>
      <c r="CT25" s="619"/>
      <c r="CU25" s="619"/>
      <c r="CV25" s="619"/>
      <c r="CW25" s="619"/>
      <c r="CX25" s="619"/>
      <c r="CY25" s="620"/>
      <c r="CZ25" s="627">
        <v>12.8</v>
      </c>
      <c r="DA25" s="628"/>
      <c r="DB25" s="628"/>
      <c r="DC25" s="629"/>
      <c r="DD25" s="602">
        <v>550671</v>
      </c>
      <c r="DE25" s="619"/>
      <c r="DF25" s="619"/>
      <c r="DG25" s="619"/>
      <c r="DH25" s="619"/>
      <c r="DI25" s="619"/>
      <c r="DJ25" s="619"/>
      <c r="DK25" s="620"/>
      <c r="DL25" s="602">
        <v>510573</v>
      </c>
      <c r="DM25" s="619"/>
      <c r="DN25" s="619"/>
      <c r="DO25" s="619"/>
      <c r="DP25" s="619"/>
      <c r="DQ25" s="619"/>
      <c r="DR25" s="619"/>
      <c r="DS25" s="619"/>
      <c r="DT25" s="619"/>
      <c r="DU25" s="619"/>
      <c r="DV25" s="620"/>
      <c r="DW25" s="598">
        <v>15.5</v>
      </c>
      <c r="DX25" s="621"/>
      <c r="DY25" s="621"/>
      <c r="DZ25" s="621"/>
      <c r="EA25" s="621"/>
      <c r="EB25" s="621"/>
      <c r="EC25" s="622"/>
    </row>
    <row r="26" spans="2:133" ht="11.25" customHeight="1">
      <c r="B26" s="630" t="s">
        <v>274</v>
      </c>
      <c r="C26" s="631"/>
      <c r="D26" s="631"/>
      <c r="E26" s="631"/>
      <c r="F26" s="631"/>
      <c r="G26" s="631"/>
      <c r="H26" s="631"/>
      <c r="I26" s="631"/>
      <c r="J26" s="631"/>
      <c r="K26" s="631"/>
      <c r="L26" s="631"/>
      <c r="M26" s="631"/>
      <c r="N26" s="631"/>
      <c r="O26" s="631"/>
      <c r="P26" s="631"/>
      <c r="Q26" s="632"/>
      <c r="R26" s="593">
        <v>300</v>
      </c>
      <c r="S26" s="594"/>
      <c r="T26" s="594"/>
      <c r="U26" s="594"/>
      <c r="V26" s="594"/>
      <c r="W26" s="594"/>
      <c r="X26" s="594"/>
      <c r="Y26" s="595"/>
      <c r="Z26" s="596">
        <v>0</v>
      </c>
      <c r="AA26" s="596"/>
      <c r="AB26" s="596"/>
      <c r="AC26" s="596"/>
      <c r="AD26" s="597">
        <v>300</v>
      </c>
      <c r="AE26" s="597"/>
      <c r="AF26" s="597"/>
      <c r="AG26" s="597"/>
      <c r="AH26" s="597"/>
      <c r="AI26" s="597"/>
      <c r="AJ26" s="597"/>
      <c r="AK26" s="597"/>
      <c r="AL26" s="598">
        <v>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365248</v>
      </c>
      <c r="CS26" s="594"/>
      <c r="CT26" s="594"/>
      <c r="CU26" s="594"/>
      <c r="CV26" s="594"/>
      <c r="CW26" s="594"/>
      <c r="CX26" s="594"/>
      <c r="CY26" s="595"/>
      <c r="CZ26" s="627">
        <v>7.6</v>
      </c>
      <c r="DA26" s="628"/>
      <c r="DB26" s="628"/>
      <c r="DC26" s="629"/>
      <c r="DD26" s="602">
        <v>304671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c r="B27" s="590" t="s">
        <v>277</v>
      </c>
      <c r="C27" s="591"/>
      <c r="D27" s="591"/>
      <c r="E27" s="591"/>
      <c r="F27" s="591"/>
      <c r="G27" s="591"/>
      <c r="H27" s="591"/>
      <c r="I27" s="591"/>
      <c r="J27" s="591"/>
      <c r="K27" s="591"/>
      <c r="L27" s="591"/>
      <c r="M27" s="591"/>
      <c r="N27" s="591"/>
      <c r="O27" s="591"/>
      <c r="P27" s="591"/>
      <c r="Q27" s="592"/>
      <c r="R27" s="593">
        <v>355090</v>
      </c>
      <c r="S27" s="594"/>
      <c r="T27" s="594"/>
      <c r="U27" s="594"/>
      <c r="V27" s="594"/>
      <c r="W27" s="594"/>
      <c r="X27" s="594"/>
      <c r="Y27" s="595"/>
      <c r="Z27" s="596">
        <v>7.1</v>
      </c>
      <c r="AA27" s="596"/>
      <c r="AB27" s="596"/>
      <c r="AC27" s="596"/>
      <c r="AD27" s="597" t="s">
        <v>107</v>
      </c>
      <c r="AE27" s="597"/>
      <c r="AF27" s="597"/>
      <c r="AG27" s="597"/>
      <c r="AH27" s="597"/>
      <c r="AI27" s="597"/>
      <c r="AJ27" s="597"/>
      <c r="AK27" s="597"/>
      <c r="AL27" s="598" t="s">
        <v>107</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356572</v>
      </c>
      <c r="BH27" s="594"/>
      <c r="BI27" s="594"/>
      <c r="BJ27" s="594"/>
      <c r="BK27" s="594"/>
      <c r="BL27" s="594"/>
      <c r="BM27" s="594"/>
      <c r="BN27" s="595"/>
      <c r="BO27" s="596">
        <v>100</v>
      </c>
      <c r="BP27" s="596"/>
      <c r="BQ27" s="596"/>
      <c r="BR27" s="596"/>
      <c r="BS27" s="602">
        <v>1438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237528</v>
      </c>
      <c r="CS27" s="619"/>
      <c r="CT27" s="619"/>
      <c r="CU27" s="619"/>
      <c r="CV27" s="619"/>
      <c r="CW27" s="619"/>
      <c r="CX27" s="619"/>
      <c r="CY27" s="620"/>
      <c r="CZ27" s="627">
        <v>4.9000000000000004</v>
      </c>
      <c r="DA27" s="628"/>
      <c r="DB27" s="628"/>
      <c r="DC27" s="629"/>
      <c r="DD27" s="602">
        <v>98064</v>
      </c>
      <c r="DE27" s="619"/>
      <c r="DF27" s="619"/>
      <c r="DG27" s="619"/>
      <c r="DH27" s="619"/>
      <c r="DI27" s="619"/>
      <c r="DJ27" s="619"/>
      <c r="DK27" s="620"/>
      <c r="DL27" s="602">
        <v>88179</v>
      </c>
      <c r="DM27" s="619"/>
      <c r="DN27" s="619"/>
      <c r="DO27" s="619"/>
      <c r="DP27" s="619"/>
      <c r="DQ27" s="619"/>
      <c r="DR27" s="619"/>
      <c r="DS27" s="619"/>
      <c r="DT27" s="619"/>
      <c r="DU27" s="619"/>
      <c r="DV27" s="620"/>
      <c r="DW27" s="598">
        <v>2.7</v>
      </c>
      <c r="DX27" s="621"/>
      <c r="DY27" s="621"/>
      <c r="DZ27" s="621"/>
      <c r="EA27" s="621"/>
      <c r="EB27" s="621"/>
      <c r="EC27" s="622"/>
    </row>
    <row r="28" spans="2:133" ht="11.25" customHeight="1">
      <c r="B28" s="590" t="s">
        <v>280</v>
      </c>
      <c r="C28" s="591"/>
      <c r="D28" s="591"/>
      <c r="E28" s="591"/>
      <c r="F28" s="591"/>
      <c r="G28" s="591"/>
      <c r="H28" s="591"/>
      <c r="I28" s="591"/>
      <c r="J28" s="591"/>
      <c r="K28" s="591"/>
      <c r="L28" s="591"/>
      <c r="M28" s="591"/>
      <c r="N28" s="591"/>
      <c r="O28" s="591"/>
      <c r="P28" s="591"/>
      <c r="Q28" s="592"/>
      <c r="R28" s="593">
        <v>26841</v>
      </c>
      <c r="S28" s="594"/>
      <c r="T28" s="594"/>
      <c r="U28" s="594"/>
      <c r="V28" s="594"/>
      <c r="W28" s="594"/>
      <c r="X28" s="594"/>
      <c r="Y28" s="595"/>
      <c r="Z28" s="596">
        <v>0.5</v>
      </c>
      <c r="AA28" s="596"/>
      <c r="AB28" s="596"/>
      <c r="AC28" s="596"/>
      <c r="AD28" s="597">
        <v>5350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644476</v>
      </c>
      <c r="CS28" s="594"/>
      <c r="CT28" s="594"/>
      <c r="CU28" s="594"/>
      <c r="CV28" s="594"/>
      <c r="CW28" s="594"/>
      <c r="CX28" s="594"/>
      <c r="CY28" s="595"/>
      <c r="CZ28" s="627">
        <v>13.4</v>
      </c>
      <c r="DA28" s="628"/>
      <c r="DB28" s="628"/>
      <c r="DC28" s="629"/>
      <c r="DD28" s="602">
        <v>586833</v>
      </c>
      <c r="DE28" s="594"/>
      <c r="DF28" s="594"/>
      <c r="DG28" s="594"/>
      <c r="DH28" s="594"/>
      <c r="DI28" s="594"/>
      <c r="DJ28" s="594"/>
      <c r="DK28" s="595"/>
      <c r="DL28" s="602">
        <v>586833</v>
      </c>
      <c r="DM28" s="594"/>
      <c r="DN28" s="594"/>
      <c r="DO28" s="594"/>
      <c r="DP28" s="594"/>
      <c r="DQ28" s="594"/>
      <c r="DR28" s="594"/>
      <c r="DS28" s="594"/>
      <c r="DT28" s="594"/>
      <c r="DU28" s="594"/>
      <c r="DV28" s="595"/>
      <c r="DW28" s="598">
        <v>17.899999999999999</v>
      </c>
      <c r="DX28" s="621"/>
      <c r="DY28" s="621"/>
      <c r="DZ28" s="621"/>
      <c r="EA28" s="621"/>
      <c r="EB28" s="621"/>
      <c r="EC28" s="622"/>
    </row>
    <row r="29" spans="2:133" ht="11.25" customHeight="1">
      <c r="B29" s="590" t="s">
        <v>282</v>
      </c>
      <c r="C29" s="591"/>
      <c r="D29" s="591"/>
      <c r="E29" s="591"/>
      <c r="F29" s="591"/>
      <c r="G29" s="591"/>
      <c r="H29" s="591"/>
      <c r="I29" s="591"/>
      <c r="J29" s="591"/>
      <c r="K29" s="591"/>
      <c r="L29" s="591"/>
      <c r="M29" s="591"/>
      <c r="N29" s="591"/>
      <c r="O29" s="591"/>
      <c r="P29" s="591"/>
      <c r="Q29" s="592"/>
      <c r="R29" s="593">
        <v>1962</v>
      </c>
      <c r="S29" s="594"/>
      <c r="T29" s="594"/>
      <c r="U29" s="594"/>
      <c r="V29" s="594"/>
      <c r="W29" s="594"/>
      <c r="X29" s="594"/>
      <c r="Y29" s="595"/>
      <c r="Z29" s="596">
        <v>0</v>
      </c>
      <c r="AA29" s="596"/>
      <c r="AB29" s="596"/>
      <c r="AC29" s="596"/>
      <c r="AD29" s="597" t="s">
        <v>107</v>
      </c>
      <c r="AE29" s="597"/>
      <c r="AF29" s="597"/>
      <c r="AG29" s="597"/>
      <c r="AH29" s="597"/>
      <c r="AI29" s="597"/>
      <c r="AJ29" s="597"/>
      <c r="AK29" s="597"/>
      <c r="AL29" s="598" t="s">
        <v>107</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644338</v>
      </c>
      <c r="CS29" s="619"/>
      <c r="CT29" s="619"/>
      <c r="CU29" s="619"/>
      <c r="CV29" s="619"/>
      <c r="CW29" s="619"/>
      <c r="CX29" s="619"/>
      <c r="CY29" s="620"/>
      <c r="CZ29" s="627">
        <v>13.4</v>
      </c>
      <c r="DA29" s="628"/>
      <c r="DB29" s="628"/>
      <c r="DC29" s="629"/>
      <c r="DD29" s="602">
        <v>586695</v>
      </c>
      <c r="DE29" s="619"/>
      <c r="DF29" s="619"/>
      <c r="DG29" s="619"/>
      <c r="DH29" s="619"/>
      <c r="DI29" s="619"/>
      <c r="DJ29" s="619"/>
      <c r="DK29" s="620"/>
      <c r="DL29" s="602">
        <v>586695</v>
      </c>
      <c r="DM29" s="619"/>
      <c r="DN29" s="619"/>
      <c r="DO29" s="619"/>
      <c r="DP29" s="619"/>
      <c r="DQ29" s="619"/>
      <c r="DR29" s="619"/>
      <c r="DS29" s="619"/>
      <c r="DT29" s="619"/>
      <c r="DU29" s="619"/>
      <c r="DV29" s="620"/>
      <c r="DW29" s="598">
        <v>17.899999999999999</v>
      </c>
      <c r="DX29" s="621"/>
      <c r="DY29" s="621"/>
      <c r="DZ29" s="621"/>
      <c r="EA29" s="621"/>
      <c r="EB29" s="621"/>
      <c r="EC29" s="622"/>
    </row>
    <row r="30" spans="2:133" ht="11.25" customHeight="1">
      <c r="B30" s="590" t="s">
        <v>287</v>
      </c>
      <c r="C30" s="591"/>
      <c r="D30" s="591"/>
      <c r="E30" s="591"/>
      <c r="F30" s="591"/>
      <c r="G30" s="591"/>
      <c r="H30" s="591"/>
      <c r="I30" s="591"/>
      <c r="J30" s="591"/>
      <c r="K30" s="591"/>
      <c r="L30" s="591"/>
      <c r="M30" s="591"/>
      <c r="N30" s="591"/>
      <c r="O30" s="591"/>
      <c r="P30" s="591"/>
      <c r="Q30" s="592"/>
      <c r="R30" s="593">
        <v>38700</v>
      </c>
      <c r="S30" s="594"/>
      <c r="T30" s="594"/>
      <c r="U30" s="594"/>
      <c r="V30" s="594"/>
      <c r="W30" s="594"/>
      <c r="X30" s="594"/>
      <c r="Y30" s="595"/>
      <c r="Z30" s="596">
        <v>0.8</v>
      </c>
      <c r="AA30" s="596"/>
      <c r="AB30" s="596"/>
      <c r="AC30" s="596"/>
      <c r="AD30" s="597" t="s">
        <v>107</v>
      </c>
      <c r="AE30" s="597"/>
      <c r="AF30" s="597"/>
      <c r="AG30" s="597"/>
      <c r="AH30" s="597"/>
      <c r="AI30" s="597"/>
      <c r="AJ30" s="597"/>
      <c r="AK30" s="597"/>
      <c r="AL30" s="598" t="s">
        <v>107</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99.1</v>
      </c>
      <c r="BH30" s="652"/>
      <c r="BI30" s="652"/>
      <c r="BJ30" s="652"/>
      <c r="BK30" s="652"/>
      <c r="BL30" s="652"/>
      <c r="BM30" s="588">
        <v>95</v>
      </c>
      <c r="BN30" s="652"/>
      <c r="BO30" s="652"/>
      <c r="BP30" s="652"/>
      <c r="BQ30" s="653"/>
      <c r="BR30" s="651">
        <v>98.9</v>
      </c>
      <c r="BS30" s="652"/>
      <c r="BT30" s="652"/>
      <c r="BU30" s="652"/>
      <c r="BV30" s="652"/>
      <c r="BW30" s="652"/>
      <c r="BX30" s="588">
        <v>94.8</v>
      </c>
      <c r="BY30" s="652"/>
      <c r="BZ30" s="652"/>
      <c r="CA30" s="652"/>
      <c r="CB30" s="653"/>
      <c r="CD30" s="656"/>
      <c r="CE30" s="657"/>
      <c r="CF30" s="607" t="s">
        <v>290</v>
      </c>
      <c r="CG30" s="608"/>
      <c r="CH30" s="608"/>
      <c r="CI30" s="608"/>
      <c r="CJ30" s="608"/>
      <c r="CK30" s="608"/>
      <c r="CL30" s="608"/>
      <c r="CM30" s="608"/>
      <c r="CN30" s="608"/>
      <c r="CO30" s="608"/>
      <c r="CP30" s="608"/>
      <c r="CQ30" s="609"/>
      <c r="CR30" s="593">
        <v>587327</v>
      </c>
      <c r="CS30" s="594"/>
      <c r="CT30" s="594"/>
      <c r="CU30" s="594"/>
      <c r="CV30" s="594"/>
      <c r="CW30" s="594"/>
      <c r="CX30" s="594"/>
      <c r="CY30" s="595"/>
      <c r="CZ30" s="627">
        <v>12.2</v>
      </c>
      <c r="DA30" s="628"/>
      <c r="DB30" s="628"/>
      <c r="DC30" s="629"/>
      <c r="DD30" s="602">
        <v>533438</v>
      </c>
      <c r="DE30" s="594"/>
      <c r="DF30" s="594"/>
      <c r="DG30" s="594"/>
      <c r="DH30" s="594"/>
      <c r="DI30" s="594"/>
      <c r="DJ30" s="594"/>
      <c r="DK30" s="595"/>
      <c r="DL30" s="602">
        <v>533438</v>
      </c>
      <c r="DM30" s="594"/>
      <c r="DN30" s="594"/>
      <c r="DO30" s="594"/>
      <c r="DP30" s="594"/>
      <c r="DQ30" s="594"/>
      <c r="DR30" s="594"/>
      <c r="DS30" s="594"/>
      <c r="DT30" s="594"/>
      <c r="DU30" s="594"/>
      <c r="DV30" s="595"/>
      <c r="DW30" s="598">
        <v>16.2</v>
      </c>
      <c r="DX30" s="621"/>
      <c r="DY30" s="621"/>
      <c r="DZ30" s="621"/>
      <c r="EA30" s="621"/>
      <c r="EB30" s="621"/>
      <c r="EC30" s="622"/>
    </row>
    <row r="31" spans="2:133" ht="11.25" customHeight="1">
      <c r="B31" s="590" t="s">
        <v>291</v>
      </c>
      <c r="C31" s="591"/>
      <c r="D31" s="591"/>
      <c r="E31" s="591"/>
      <c r="F31" s="591"/>
      <c r="G31" s="591"/>
      <c r="H31" s="591"/>
      <c r="I31" s="591"/>
      <c r="J31" s="591"/>
      <c r="K31" s="591"/>
      <c r="L31" s="591"/>
      <c r="M31" s="591"/>
      <c r="N31" s="591"/>
      <c r="O31" s="591"/>
      <c r="P31" s="591"/>
      <c r="Q31" s="592"/>
      <c r="R31" s="593">
        <v>199885</v>
      </c>
      <c r="S31" s="594"/>
      <c r="T31" s="594"/>
      <c r="U31" s="594"/>
      <c r="V31" s="594"/>
      <c r="W31" s="594"/>
      <c r="X31" s="594"/>
      <c r="Y31" s="595"/>
      <c r="Z31" s="596">
        <v>4</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99.2</v>
      </c>
      <c r="BH31" s="619"/>
      <c r="BI31" s="619"/>
      <c r="BJ31" s="619"/>
      <c r="BK31" s="619"/>
      <c r="BL31" s="619"/>
      <c r="BM31" s="599">
        <v>94.9</v>
      </c>
      <c r="BN31" s="649"/>
      <c r="BO31" s="649"/>
      <c r="BP31" s="649"/>
      <c r="BQ31" s="650"/>
      <c r="BR31" s="648">
        <v>98.9</v>
      </c>
      <c r="BS31" s="619"/>
      <c r="BT31" s="619"/>
      <c r="BU31" s="619"/>
      <c r="BV31" s="619"/>
      <c r="BW31" s="619"/>
      <c r="BX31" s="599">
        <v>94.3</v>
      </c>
      <c r="BY31" s="649"/>
      <c r="BZ31" s="649"/>
      <c r="CA31" s="649"/>
      <c r="CB31" s="650"/>
      <c r="CD31" s="656"/>
      <c r="CE31" s="657"/>
      <c r="CF31" s="607" t="s">
        <v>294</v>
      </c>
      <c r="CG31" s="608"/>
      <c r="CH31" s="608"/>
      <c r="CI31" s="608"/>
      <c r="CJ31" s="608"/>
      <c r="CK31" s="608"/>
      <c r="CL31" s="608"/>
      <c r="CM31" s="608"/>
      <c r="CN31" s="608"/>
      <c r="CO31" s="608"/>
      <c r="CP31" s="608"/>
      <c r="CQ31" s="609"/>
      <c r="CR31" s="593">
        <v>57011</v>
      </c>
      <c r="CS31" s="619"/>
      <c r="CT31" s="619"/>
      <c r="CU31" s="619"/>
      <c r="CV31" s="619"/>
      <c r="CW31" s="619"/>
      <c r="CX31" s="619"/>
      <c r="CY31" s="620"/>
      <c r="CZ31" s="627">
        <v>1.2</v>
      </c>
      <c r="DA31" s="628"/>
      <c r="DB31" s="628"/>
      <c r="DC31" s="629"/>
      <c r="DD31" s="602">
        <v>53257</v>
      </c>
      <c r="DE31" s="619"/>
      <c r="DF31" s="619"/>
      <c r="DG31" s="619"/>
      <c r="DH31" s="619"/>
      <c r="DI31" s="619"/>
      <c r="DJ31" s="619"/>
      <c r="DK31" s="620"/>
      <c r="DL31" s="602">
        <v>53257</v>
      </c>
      <c r="DM31" s="619"/>
      <c r="DN31" s="619"/>
      <c r="DO31" s="619"/>
      <c r="DP31" s="619"/>
      <c r="DQ31" s="619"/>
      <c r="DR31" s="619"/>
      <c r="DS31" s="619"/>
      <c r="DT31" s="619"/>
      <c r="DU31" s="619"/>
      <c r="DV31" s="620"/>
      <c r="DW31" s="598">
        <v>1.6</v>
      </c>
      <c r="DX31" s="621"/>
      <c r="DY31" s="621"/>
      <c r="DZ31" s="621"/>
      <c r="EA31" s="621"/>
      <c r="EB31" s="621"/>
      <c r="EC31" s="622"/>
    </row>
    <row r="32" spans="2:133" ht="11.25" customHeight="1">
      <c r="B32" s="590" t="s">
        <v>295</v>
      </c>
      <c r="C32" s="591"/>
      <c r="D32" s="591"/>
      <c r="E32" s="591"/>
      <c r="F32" s="591"/>
      <c r="G32" s="591"/>
      <c r="H32" s="591"/>
      <c r="I32" s="591"/>
      <c r="J32" s="591"/>
      <c r="K32" s="591"/>
      <c r="L32" s="591"/>
      <c r="M32" s="591"/>
      <c r="N32" s="591"/>
      <c r="O32" s="591"/>
      <c r="P32" s="591"/>
      <c r="Q32" s="592"/>
      <c r="R32" s="593">
        <v>178472</v>
      </c>
      <c r="S32" s="594"/>
      <c r="T32" s="594"/>
      <c r="U32" s="594"/>
      <c r="V32" s="594"/>
      <c r="W32" s="594"/>
      <c r="X32" s="594"/>
      <c r="Y32" s="595"/>
      <c r="Z32" s="596">
        <v>3.6</v>
      </c>
      <c r="AA32" s="596"/>
      <c r="AB32" s="596"/>
      <c r="AC32" s="596"/>
      <c r="AD32" s="597">
        <v>4289</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98.7</v>
      </c>
      <c r="BH32" s="661"/>
      <c r="BI32" s="661"/>
      <c r="BJ32" s="661"/>
      <c r="BK32" s="661"/>
      <c r="BL32" s="661"/>
      <c r="BM32" s="662">
        <v>93.7</v>
      </c>
      <c r="BN32" s="661"/>
      <c r="BO32" s="661"/>
      <c r="BP32" s="661"/>
      <c r="BQ32" s="663"/>
      <c r="BR32" s="660">
        <v>98.5</v>
      </c>
      <c r="BS32" s="661"/>
      <c r="BT32" s="661"/>
      <c r="BU32" s="661"/>
      <c r="BV32" s="661"/>
      <c r="BW32" s="661"/>
      <c r="BX32" s="662">
        <v>93.8</v>
      </c>
      <c r="BY32" s="661"/>
      <c r="BZ32" s="661"/>
      <c r="CA32" s="661"/>
      <c r="CB32" s="663"/>
      <c r="CD32" s="658"/>
      <c r="CE32" s="659"/>
      <c r="CF32" s="607" t="s">
        <v>297</v>
      </c>
      <c r="CG32" s="608"/>
      <c r="CH32" s="608"/>
      <c r="CI32" s="608"/>
      <c r="CJ32" s="608"/>
      <c r="CK32" s="608"/>
      <c r="CL32" s="608"/>
      <c r="CM32" s="608"/>
      <c r="CN32" s="608"/>
      <c r="CO32" s="608"/>
      <c r="CP32" s="608"/>
      <c r="CQ32" s="609"/>
      <c r="CR32" s="593">
        <v>138</v>
      </c>
      <c r="CS32" s="594"/>
      <c r="CT32" s="594"/>
      <c r="CU32" s="594"/>
      <c r="CV32" s="594"/>
      <c r="CW32" s="594"/>
      <c r="CX32" s="594"/>
      <c r="CY32" s="595"/>
      <c r="CZ32" s="627">
        <v>0</v>
      </c>
      <c r="DA32" s="628"/>
      <c r="DB32" s="628"/>
      <c r="DC32" s="629"/>
      <c r="DD32" s="602">
        <v>138</v>
      </c>
      <c r="DE32" s="594"/>
      <c r="DF32" s="594"/>
      <c r="DG32" s="594"/>
      <c r="DH32" s="594"/>
      <c r="DI32" s="594"/>
      <c r="DJ32" s="594"/>
      <c r="DK32" s="595"/>
      <c r="DL32" s="602">
        <v>138</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298</v>
      </c>
      <c r="C33" s="591"/>
      <c r="D33" s="591"/>
      <c r="E33" s="591"/>
      <c r="F33" s="591"/>
      <c r="G33" s="591"/>
      <c r="H33" s="591"/>
      <c r="I33" s="591"/>
      <c r="J33" s="591"/>
      <c r="K33" s="591"/>
      <c r="L33" s="591"/>
      <c r="M33" s="591"/>
      <c r="N33" s="591"/>
      <c r="O33" s="591"/>
      <c r="P33" s="591"/>
      <c r="Q33" s="592"/>
      <c r="R33" s="593">
        <v>484401</v>
      </c>
      <c r="S33" s="594"/>
      <c r="T33" s="594"/>
      <c r="U33" s="594"/>
      <c r="V33" s="594"/>
      <c r="W33" s="594"/>
      <c r="X33" s="594"/>
      <c r="Y33" s="595"/>
      <c r="Z33" s="596">
        <v>9.6999999999999993</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2700648</v>
      </c>
      <c r="CS33" s="619"/>
      <c r="CT33" s="619"/>
      <c r="CU33" s="619"/>
      <c r="CV33" s="619"/>
      <c r="CW33" s="619"/>
      <c r="CX33" s="619"/>
      <c r="CY33" s="620"/>
      <c r="CZ33" s="627">
        <v>56</v>
      </c>
      <c r="DA33" s="628"/>
      <c r="DB33" s="628"/>
      <c r="DC33" s="629"/>
      <c r="DD33" s="602">
        <v>2205546</v>
      </c>
      <c r="DE33" s="619"/>
      <c r="DF33" s="619"/>
      <c r="DG33" s="619"/>
      <c r="DH33" s="619"/>
      <c r="DI33" s="619"/>
      <c r="DJ33" s="619"/>
      <c r="DK33" s="620"/>
      <c r="DL33" s="602">
        <v>1429824</v>
      </c>
      <c r="DM33" s="619"/>
      <c r="DN33" s="619"/>
      <c r="DO33" s="619"/>
      <c r="DP33" s="619"/>
      <c r="DQ33" s="619"/>
      <c r="DR33" s="619"/>
      <c r="DS33" s="619"/>
      <c r="DT33" s="619"/>
      <c r="DU33" s="619"/>
      <c r="DV33" s="620"/>
      <c r="DW33" s="598">
        <v>43.5</v>
      </c>
      <c r="DX33" s="621"/>
      <c r="DY33" s="621"/>
      <c r="DZ33" s="621"/>
      <c r="EA33" s="621"/>
      <c r="EB33" s="621"/>
      <c r="EC33" s="622"/>
    </row>
    <row r="34" spans="2:133" ht="11.25" customHeight="1">
      <c r="B34" s="590" t="s">
        <v>300</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607713</v>
      </c>
      <c r="CS34" s="594"/>
      <c r="CT34" s="594"/>
      <c r="CU34" s="594"/>
      <c r="CV34" s="594"/>
      <c r="CW34" s="594"/>
      <c r="CX34" s="594"/>
      <c r="CY34" s="595"/>
      <c r="CZ34" s="627">
        <v>12.6</v>
      </c>
      <c r="DA34" s="628"/>
      <c r="DB34" s="628"/>
      <c r="DC34" s="629"/>
      <c r="DD34" s="602">
        <v>493843</v>
      </c>
      <c r="DE34" s="594"/>
      <c r="DF34" s="594"/>
      <c r="DG34" s="594"/>
      <c r="DH34" s="594"/>
      <c r="DI34" s="594"/>
      <c r="DJ34" s="594"/>
      <c r="DK34" s="595"/>
      <c r="DL34" s="602">
        <v>331261</v>
      </c>
      <c r="DM34" s="594"/>
      <c r="DN34" s="594"/>
      <c r="DO34" s="594"/>
      <c r="DP34" s="594"/>
      <c r="DQ34" s="594"/>
      <c r="DR34" s="594"/>
      <c r="DS34" s="594"/>
      <c r="DT34" s="594"/>
      <c r="DU34" s="594"/>
      <c r="DV34" s="595"/>
      <c r="DW34" s="598">
        <v>10.1</v>
      </c>
      <c r="DX34" s="621"/>
      <c r="DY34" s="621"/>
      <c r="DZ34" s="621"/>
      <c r="EA34" s="621"/>
      <c r="EB34" s="621"/>
      <c r="EC34" s="622"/>
    </row>
    <row r="35" spans="2:133" ht="11.25" customHeight="1">
      <c r="B35" s="590" t="s">
        <v>304</v>
      </c>
      <c r="C35" s="591"/>
      <c r="D35" s="591"/>
      <c r="E35" s="591"/>
      <c r="F35" s="591"/>
      <c r="G35" s="591"/>
      <c r="H35" s="591"/>
      <c r="I35" s="591"/>
      <c r="J35" s="591"/>
      <c r="K35" s="591"/>
      <c r="L35" s="591"/>
      <c r="M35" s="591"/>
      <c r="N35" s="591"/>
      <c r="O35" s="591"/>
      <c r="P35" s="591"/>
      <c r="Q35" s="592"/>
      <c r="R35" s="593">
        <v>157701</v>
      </c>
      <c r="S35" s="594"/>
      <c r="T35" s="594"/>
      <c r="U35" s="594"/>
      <c r="V35" s="594"/>
      <c r="W35" s="594"/>
      <c r="X35" s="594"/>
      <c r="Y35" s="595"/>
      <c r="Z35" s="596">
        <v>3.2</v>
      </c>
      <c r="AA35" s="596"/>
      <c r="AB35" s="596"/>
      <c r="AC35" s="596"/>
      <c r="AD35" s="597" t="s">
        <v>107</v>
      </c>
      <c r="AE35" s="597"/>
      <c r="AF35" s="597"/>
      <c r="AG35" s="597"/>
      <c r="AH35" s="597"/>
      <c r="AI35" s="597"/>
      <c r="AJ35" s="597"/>
      <c r="AK35" s="597"/>
      <c r="AL35" s="598" t="s">
        <v>107</v>
      </c>
      <c r="AM35" s="599"/>
      <c r="AN35" s="599"/>
      <c r="AO35" s="600"/>
      <c r="AP35" s="186"/>
      <c r="AQ35" s="604" t="s">
        <v>305</v>
      </c>
      <c r="AR35" s="605"/>
      <c r="AS35" s="605"/>
      <c r="AT35" s="605"/>
      <c r="AU35" s="605"/>
      <c r="AV35" s="605"/>
      <c r="AW35" s="605"/>
      <c r="AX35" s="605"/>
      <c r="AY35" s="606"/>
      <c r="AZ35" s="582">
        <v>928895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38872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187567</v>
      </c>
      <c r="CS35" s="619"/>
      <c r="CT35" s="619"/>
      <c r="CU35" s="619"/>
      <c r="CV35" s="619"/>
      <c r="CW35" s="619"/>
      <c r="CX35" s="619"/>
      <c r="CY35" s="620"/>
      <c r="CZ35" s="627">
        <v>3.9</v>
      </c>
      <c r="DA35" s="628"/>
      <c r="DB35" s="628"/>
      <c r="DC35" s="629"/>
      <c r="DD35" s="602">
        <v>157378</v>
      </c>
      <c r="DE35" s="619"/>
      <c r="DF35" s="619"/>
      <c r="DG35" s="619"/>
      <c r="DH35" s="619"/>
      <c r="DI35" s="619"/>
      <c r="DJ35" s="619"/>
      <c r="DK35" s="620"/>
      <c r="DL35" s="602">
        <v>133769</v>
      </c>
      <c r="DM35" s="619"/>
      <c r="DN35" s="619"/>
      <c r="DO35" s="619"/>
      <c r="DP35" s="619"/>
      <c r="DQ35" s="619"/>
      <c r="DR35" s="619"/>
      <c r="DS35" s="619"/>
      <c r="DT35" s="619"/>
      <c r="DU35" s="619"/>
      <c r="DV35" s="620"/>
      <c r="DW35" s="598">
        <v>4.0999999999999996</v>
      </c>
      <c r="DX35" s="621"/>
      <c r="DY35" s="621"/>
      <c r="DZ35" s="621"/>
      <c r="EA35" s="621"/>
      <c r="EB35" s="621"/>
      <c r="EC35" s="622"/>
    </row>
    <row r="36" spans="2:133" ht="11.25" customHeight="1">
      <c r="B36" s="636" t="s">
        <v>308</v>
      </c>
      <c r="C36" s="637"/>
      <c r="D36" s="637"/>
      <c r="E36" s="637"/>
      <c r="F36" s="637"/>
      <c r="G36" s="637"/>
      <c r="H36" s="637"/>
      <c r="I36" s="637"/>
      <c r="J36" s="637"/>
      <c r="K36" s="637"/>
      <c r="L36" s="637"/>
      <c r="M36" s="637"/>
      <c r="N36" s="637"/>
      <c r="O36" s="637"/>
      <c r="P36" s="637"/>
      <c r="Q36" s="638"/>
      <c r="R36" s="665">
        <v>4982854</v>
      </c>
      <c r="S36" s="666"/>
      <c r="T36" s="666"/>
      <c r="U36" s="666"/>
      <c r="V36" s="666"/>
      <c r="W36" s="666"/>
      <c r="X36" s="666"/>
      <c r="Y36" s="667"/>
      <c r="Z36" s="668">
        <v>100</v>
      </c>
      <c r="AA36" s="668"/>
      <c r="AB36" s="668"/>
      <c r="AC36" s="668"/>
      <c r="AD36" s="669">
        <v>3126995</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367007</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33189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1123094</v>
      </c>
      <c r="CS36" s="594"/>
      <c r="CT36" s="594"/>
      <c r="CU36" s="594"/>
      <c r="CV36" s="594"/>
      <c r="CW36" s="594"/>
      <c r="CX36" s="594"/>
      <c r="CY36" s="595"/>
      <c r="CZ36" s="627">
        <v>23.3</v>
      </c>
      <c r="DA36" s="628"/>
      <c r="DB36" s="628"/>
      <c r="DC36" s="629"/>
      <c r="DD36" s="602">
        <v>900677</v>
      </c>
      <c r="DE36" s="594"/>
      <c r="DF36" s="594"/>
      <c r="DG36" s="594"/>
      <c r="DH36" s="594"/>
      <c r="DI36" s="594"/>
      <c r="DJ36" s="594"/>
      <c r="DK36" s="595"/>
      <c r="DL36" s="602">
        <v>551967</v>
      </c>
      <c r="DM36" s="594"/>
      <c r="DN36" s="594"/>
      <c r="DO36" s="594"/>
      <c r="DP36" s="594"/>
      <c r="DQ36" s="594"/>
      <c r="DR36" s="594"/>
      <c r="DS36" s="594"/>
      <c r="DT36" s="594"/>
      <c r="DU36" s="594"/>
      <c r="DV36" s="595"/>
      <c r="DW36" s="598">
        <v>16.8</v>
      </c>
      <c r="DX36" s="621"/>
      <c r="DY36" s="621"/>
      <c r="DZ36" s="621"/>
      <c r="EA36" s="621"/>
      <c r="EB36" s="621"/>
      <c r="EC36" s="622"/>
    </row>
    <row r="37" spans="2:133" ht="11.25" customHeight="1">
      <c r="AQ37" s="672" t="s">
        <v>312</v>
      </c>
      <c r="AR37" s="673"/>
      <c r="AS37" s="673"/>
      <c r="AT37" s="673"/>
      <c r="AU37" s="673"/>
      <c r="AV37" s="673"/>
      <c r="AW37" s="673"/>
      <c r="AX37" s="673"/>
      <c r="AY37" s="674"/>
      <c r="AZ37" s="593">
        <v>131900</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536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340156</v>
      </c>
      <c r="CS37" s="619"/>
      <c r="CT37" s="619"/>
      <c r="CU37" s="619"/>
      <c r="CV37" s="619"/>
      <c r="CW37" s="619"/>
      <c r="CX37" s="619"/>
      <c r="CY37" s="620"/>
      <c r="CZ37" s="627">
        <v>7.1</v>
      </c>
      <c r="DA37" s="628"/>
      <c r="DB37" s="628"/>
      <c r="DC37" s="629"/>
      <c r="DD37" s="602">
        <v>309156</v>
      </c>
      <c r="DE37" s="619"/>
      <c r="DF37" s="619"/>
      <c r="DG37" s="619"/>
      <c r="DH37" s="619"/>
      <c r="DI37" s="619"/>
      <c r="DJ37" s="619"/>
      <c r="DK37" s="620"/>
      <c r="DL37" s="602">
        <v>155064</v>
      </c>
      <c r="DM37" s="619"/>
      <c r="DN37" s="619"/>
      <c r="DO37" s="619"/>
      <c r="DP37" s="619"/>
      <c r="DQ37" s="619"/>
      <c r="DR37" s="619"/>
      <c r="DS37" s="619"/>
      <c r="DT37" s="619"/>
      <c r="DU37" s="619"/>
      <c r="DV37" s="620"/>
      <c r="DW37" s="598">
        <v>4.7</v>
      </c>
      <c r="DX37" s="621"/>
      <c r="DY37" s="621"/>
      <c r="DZ37" s="621"/>
      <c r="EA37" s="621"/>
      <c r="EB37" s="621"/>
      <c r="EC37" s="622"/>
    </row>
    <row r="38" spans="2:133" ht="11.25" customHeight="1">
      <c r="AQ38" s="672" t="s">
        <v>315</v>
      </c>
      <c r="AR38" s="673"/>
      <c r="AS38" s="673"/>
      <c r="AT38" s="673"/>
      <c r="AU38" s="673"/>
      <c r="AV38" s="673"/>
      <c r="AW38" s="673"/>
      <c r="AX38" s="673"/>
      <c r="AY38" s="674"/>
      <c r="AZ38" s="593">
        <v>87000</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1008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561888</v>
      </c>
      <c r="CS38" s="594"/>
      <c r="CT38" s="594"/>
      <c r="CU38" s="594"/>
      <c r="CV38" s="594"/>
      <c r="CW38" s="594"/>
      <c r="CX38" s="594"/>
      <c r="CY38" s="595"/>
      <c r="CZ38" s="627">
        <v>11.6</v>
      </c>
      <c r="DA38" s="628"/>
      <c r="DB38" s="628"/>
      <c r="DC38" s="629"/>
      <c r="DD38" s="602">
        <v>525574</v>
      </c>
      <c r="DE38" s="594"/>
      <c r="DF38" s="594"/>
      <c r="DG38" s="594"/>
      <c r="DH38" s="594"/>
      <c r="DI38" s="594"/>
      <c r="DJ38" s="594"/>
      <c r="DK38" s="595"/>
      <c r="DL38" s="602">
        <v>412827</v>
      </c>
      <c r="DM38" s="594"/>
      <c r="DN38" s="594"/>
      <c r="DO38" s="594"/>
      <c r="DP38" s="594"/>
      <c r="DQ38" s="594"/>
      <c r="DR38" s="594"/>
      <c r="DS38" s="594"/>
      <c r="DT38" s="594"/>
      <c r="DU38" s="594"/>
      <c r="DV38" s="595"/>
      <c r="DW38" s="598">
        <v>12.6</v>
      </c>
      <c r="DX38" s="621"/>
      <c r="DY38" s="621"/>
      <c r="DZ38" s="621"/>
      <c r="EA38" s="621"/>
      <c r="EB38" s="621"/>
      <c r="EC38" s="622"/>
    </row>
    <row r="39" spans="2:133" ht="11.25" customHeight="1">
      <c r="AQ39" s="672" t="s">
        <v>318</v>
      </c>
      <c r="AR39" s="673"/>
      <c r="AS39" s="673"/>
      <c r="AT39" s="673"/>
      <c r="AU39" s="673"/>
      <c r="AV39" s="673"/>
      <c r="AW39" s="673"/>
      <c r="AX39" s="673"/>
      <c r="AY39" s="674"/>
      <c r="AZ39" s="593">
        <v>81421</v>
      </c>
      <c r="BA39" s="594"/>
      <c r="BB39" s="594"/>
      <c r="BC39" s="594"/>
      <c r="BD39" s="619"/>
      <c r="BE39" s="619"/>
      <c r="BF39" s="650"/>
      <c r="BG39" s="676" t="s">
        <v>319</v>
      </c>
      <c r="BH39" s="677"/>
      <c r="BI39" s="677"/>
      <c r="BJ39" s="677"/>
      <c r="BK39" s="677"/>
      <c r="BL39" s="187"/>
      <c r="BM39" s="608" t="s">
        <v>320</v>
      </c>
      <c r="BN39" s="608"/>
      <c r="BO39" s="608"/>
      <c r="BP39" s="608"/>
      <c r="BQ39" s="608"/>
      <c r="BR39" s="608"/>
      <c r="BS39" s="608"/>
      <c r="BT39" s="608"/>
      <c r="BU39" s="609"/>
      <c r="BV39" s="593">
        <v>169</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130386</v>
      </c>
      <c r="CS39" s="619"/>
      <c r="CT39" s="619"/>
      <c r="CU39" s="619"/>
      <c r="CV39" s="619"/>
      <c r="CW39" s="619"/>
      <c r="CX39" s="619"/>
      <c r="CY39" s="620"/>
      <c r="CZ39" s="627">
        <v>2.7</v>
      </c>
      <c r="DA39" s="628"/>
      <c r="DB39" s="628"/>
      <c r="DC39" s="629"/>
      <c r="DD39" s="602">
        <v>128074</v>
      </c>
      <c r="DE39" s="619"/>
      <c r="DF39" s="619"/>
      <c r="DG39" s="619"/>
      <c r="DH39" s="619"/>
      <c r="DI39" s="619"/>
      <c r="DJ39" s="619"/>
      <c r="DK39" s="620"/>
      <c r="DL39" s="602" t="s">
        <v>107</v>
      </c>
      <c r="DM39" s="619"/>
      <c r="DN39" s="619"/>
      <c r="DO39" s="619"/>
      <c r="DP39" s="619"/>
      <c r="DQ39" s="619"/>
      <c r="DR39" s="619"/>
      <c r="DS39" s="619"/>
      <c r="DT39" s="619"/>
      <c r="DU39" s="619"/>
      <c r="DV39" s="620"/>
      <c r="DW39" s="598" t="s">
        <v>107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49721</v>
      </c>
      <c r="BA40" s="594"/>
      <c r="BB40" s="594"/>
      <c r="BC40" s="594"/>
      <c r="BD40" s="619"/>
      <c r="BE40" s="619"/>
      <c r="BF40" s="650"/>
      <c r="BG40" s="676"/>
      <c r="BH40" s="677"/>
      <c r="BI40" s="677"/>
      <c r="BJ40" s="677"/>
      <c r="BK40" s="677"/>
      <c r="BL40" s="187"/>
      <c r="BM40" s="608" t="s">
        <v>323</v>
      </c>
      <c r="BN40" s="608"/>
      <c r="BO40" s="608"/>
      <c r="BP40" s="608"/>
      <c r="BQ40" s="608"/>
      <c r="BR40" s="608"/>
      <c r="BS40" s="608"/>
      <c r="BT40" s="608"/>
      <c r="BU40" s="609"/>
      <c r="BV40" s="593">
        <v>119</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90000</v>
      </c>
      <c r="CS40" s="594"/>
      <c r="CT40" s="594"/>
      <c r="CU40" s="594"/>
      <c r="CV40" s="594"/>
      <c r="CW40" s="594"/>
      <c r="CX40" s="594"/>
      <c r="CY40" s="595"/>
      <c r="CZ40" s="627">
        <v>1.9</v>
      </c>
      <c r="DA40" s="628"/>
      <c r="DB40" s="628"/>
      <c r="DC40" s="629"/>
      <c r="DD40" s="602" t="s">
        <v>107</v>
      </c>
      <c r="DE40" s="594"/>
      <c r="DF40" s="594"/>
      <c r="DG40" s="594"/>
      <c r="DH40" s="594"/>
      <c r="DI40" s="594"/>
      <c r="DJ40" s="594"/>
      <c r="DK40" s="595"/>
      <c r="DL40" s="602" t="s">
        <v>107</v>
      </c>
      <c r="DM40" s="594"/>
      <c r="DN40" s="594"/>
      <c r="DO40" s="594"/>
      <c r="DP40" s="594"/>
      <c r="DQ40" s="594"/>
      <c r="DR40" s="594"/>
      <c r="DS40" s="594"/>
      <c r="DT40" s="594"/>
      <c r="DU40" s="594"/>
      <c r="DV40" s="595"/>
      <c r="DW40" s="598" t="s">
        <v>107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211846</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v>350</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623081</v>
      </c>
      <c r="CS42" s="594"/>
      <c r="CT42" s="594"/>
      <c r="CU42" s="594"/>
      <c r="CV42" s="594"/>
      <c r="CW42" s="594"/>
      <c r="CX42" s="594"/>
      <c r="CY42" s="595"/>
      <c r="CZ42" s="627">
        <v>12.9</v>
      </c>
      <c r="DA42" s="686"/>
      <c r="DB42" s="686"/>
      <c r="DC42" s="687"/>
      <c r="DD42" s="602">
        <v>239571</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7446</v>
      </c>
      <c r="CS43" s="619"/>
      <c r="CT43" s="619"/>
      <c r="CU43" s="619"/>
      <c r="CV43" s="619"/>
      <c r="CW43" s="619"/>
      <c r="CX43" s="619"/>
      <c r="CY43" s="620"/>
      <c r="CZ43" s="627">
        <v>0.2</v>
      </c>
      <c r="DA43" s="628"/>
      <c r="DB43" s="628"/>
      <c r="DC43" s="629"/>
      <c r="DD43" s="602">
        <v>7446</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623081</v>
      </c>
      <c r="CS44" s="594"/>
      <c r="CT44" s="594"/>
      <c r="CU44" s="594"/>
      <c r="CV44" s="594"/>
      <c r="CW44" s="594"/>
      <c r="CX44" s="594"/>
      <c r="CY44" s="595"/>
      <c r="CZ44" s="627">
        <v>12.9</v>
      </c>
      <c r="DA44" s="686"/>
      <c r="DB44" s="686"/>
      <c r="DC44" s="687"/>
      <c r="DD44" s="602">
        <v>239571</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334</v>
      </c>
      <c r="CG45" s="591"/>
      <c r="CH45" s="591"/>
      <c r="CI45" s="591"/>
      <c r="CJ45" s="591"/>
      <c r="CK45" s="591"/>
      <c r="CL45" s="591"/>
      <c r="CM45" s="591"/>
      <c r="CN45" s="591"/>
      <c r="CO45" s="591"/>
      <c r="CP45" s="591"/>
      <c r="CQ45" s="592"/>
      <c r="CR45" s="593">
        <v>313727</v>
      </c>
      <c r="CS45" s="619"/>
      <c r="CT45" s="619"/>
      <c r="CU45" s="619"/>
      <c r="CV45" s="619"/>
      <c r="CW45" s="619"/>
      <c r="CX45" s="619"/>
      <c r="CY45" s="620"/>
      <c r="CZ45" s="627">
        <v>6.5</v>
      </c>
      <c r="DA45" s="628"/>
      <c r="DB45" s="628"/>
      <c r="DC45" s="629"/>
      <c r="DD45" s="602">
        <v>57071</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335</v>
      </c>
      <c r="CG46" s="591"/>
      <c r="CH46" s="591"/>
      <c r="CI46" s="591"/>
      <c r="CJ46" s="591"/>
      <c r="CK46" s="591"/>
      <c r="CL46" s="591"/>
      <c r="CM46" s="591"/>
      <c r="CN46" s="591"/>
      <c r="CO46" s="591"/>
      <c r="CP46" s="591"/>
      <c r="CQ46" s="592"/>
      <c r="CR46" s="593">
        <v>259938</v>
      </c>
      <c r="CS46" s="594"/>
      <c r="CT46" s="594"/>
      <c r="CU46" s="594"/>
      <c r="CV46" s="594"/>
      <c r="CW46" s="594"/>
      <c r="CX46" s="594"/>
      <c r="CY46" s="595"/>
      <c r="CZ46" s="627">
        <v>5.4</v>
      </c>
      <c r="DA46" s="686"/>
      <c r="DB46" s="686"/>
      <c r="DC46" s="687"/>
      <c r="DD46" s="602">
        <v>182484</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336</v>
      </c>
      <c r="CG47" s="591"/>
      <c r="CH47" s="591"/>
      <c r="CI47" s="591"/>
      <c r="CJ47" s="591"/>
      <c r="CK47" s="591"/>
      <c r="CL47" s="591"/>
      <c r="CM47" s="591"/>
      <c r="CN47" s="591"/>
      <c r="CO47" s="591"/>
      <c r="CP47" s="591"/>
      <c r="CQ47" s="592"/>
      <c r="CR47" s="593" t="s">
        <v>116</v>
      </c>
      <c r="CS47" s="619"/>
      <c r="CT47" s="619"/>
      <c r="CU47" s="619"/>
      <c r="CV47" s="619"/>
      <c r="CW47" s="619"/>
      <c r="CX47" s="619"/>
      <c r="CY47" s="620"/>
      <c r="CZ47" s="627" t="s">
        <v>116</v>
      </c>
      <c r="DA47" s="628"/>
      <c r="DB47" s="628"/>
      <c r="DC47" s="629"/>
      <c r="DD47" s="602" t="s">
        <v>116</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337</v>
      </c>
      <c r="CG48" s="591"/>
      <c r="CH48" s="591"/>
      <c r="CI48" s="591"/>
      <c r="CJ48" s="591"/>
      <c r="CK48" s="591"/>
      <c r="CL48" s="591"/>
      <c r="CM48" s="591"/>
      <c r="CN48" s="591"/>
      <c r="CO48" s="591"/>
      <c r="CP48" s="591"/>
      <c r="CQ48" s="592"/>
      <c r="CR48" s="593" t="s">
        <v>116</v>
      </c>
      <c r="CS48" s="594"/>
      <c r="CT48" s="594"/>
      <c r="CU48" s="594"/>
      <c r="CV48" s="594"/>
      <c r="CW48" s="594"/>
      <c r="CX48" s="594"/>
      <c r="CY48" s="595"/>
      <c r="CZ48" s="627" t="s">
        <v>116</v>
      </c>
      <c r="DA48" s="686"/>
      <c r="DB48" s="686"/>
      <c r="DC48" s="687"/>
      <c r="DD48" s="602" t="s">
        <v>116</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338</v>
      </c>
      <c r="CE49" s="637"/>
      <c r="CF49" s="637"/>
      <c r="CG49" s="637"/>
      <c r="CH49" s="637"/>
      <c r="CI49" s="637"/>
      <c r="CJ49" s="637"/>
      <c r="CK49" s="637"/>
      <c r="CL49" s="637"/>
      <c r="CM49" s="637"/>
      <c r="CN49" s="637"/>
      <c r="CO49" s="637"/>
      <c r="CP49" s="637"/>
      <c r="CQ49" s="638"/>
      <c r="CR49" s="665">
        <v>4823229</v>
      </c>
      <c r="CS49" s="661"/>
      <c r="CT49" s="661"/>
      <c r="CU49" s="661"/>
      <c r="CV49" s="661"/>
      <c r="CW49" s="661"/>
      <c r="CX49" s="661"/>
      <c r="CY49" s="688"/>
      <c r="CZ49" s="689">
        <v>100</v>
      </c>
      <c r="DA49" s="690"/>
      <c r="DB49" s="690"/>
      <c r="DC49" s="691"/>
      <c r="DD49" s="692">
        <v>3680685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4983</v>
      </c>
      <c r="R7" s="723"/>
      <c r="S7" s="723"/>
      <c r="T7" s="723"/>
      <c r="U7" s="723"/>
      <c r="V7" s="723">
        <v>4823</v>
      </c>
      <c r="W7" s="723"/>
      <c r="X7" s="723"/>
      <c r="Y7" s="723"/>
      <c r="Z7" s="723"/>
      <c r="AA7" s="723">
        <v>160</v>
      </c>
      <c r="AB7" s="723"/>
      <c r="AC7" s="723"/>
      <c r="AD7" s="723"/>
      <c r="AE7" s="724"/>
      <c r="AF7" s="725">
        <v>95</v>
      </c>
      <c r="AG7" s="726"/>
      <c r="AH7" s="726"/>
      <c r="AI7" s="726"/>
      <c r="AJ7" s="727"/>
      <c r="AK7" s="762"/>
      <c r="AL7" s="763"/>
      <c r="AM7" s="763"/>
      <c r="AN7" s="763"/>
      <c r="AO7" s="763"/>
      <c r="AP7" s="763">
        <v>4728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95</v>
      </c>
      <c r="AG23" s="782"/>
      <c r="AH23" s="782"/>
      <c r="AI23" s="782"/>
      <c r="AJ23" s="785"/>
      <c r="AK23" s="786"/>
      <c r="AL23" s="787"/>
      <c r="AM23" s="787"/>
      <c r="AN23" s="787"/>
      <c r="AO23" s="787"/>
      <c r="AP23" s="782"/>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667</v>
      </c>
      <c r="R28" s="811"/>
      <c r="S28" s="811"/>
      <c r="T28" s="811"/>
      <c r="U28" s="811"/>
      <c r="V28" s="811">
        <v>628</v>
      </c>
      <c r="W28" s="811"/>
      <c r="X28" s="811"/>
      <c r="Y28" s="811"/>
      <c r="Z28" s="811"/>
      <c r="AA28" s="811">
        <v>39</v>
      </c>
      <c r="AB28" s="811"/>
      <c r="AC28" s="811"/>
      <c r="AD28" s="811"/>
      <c r="AE28" s="812"/>
      <c r="AF28" s="813">
        <v>39</v>
      </c>
      <c r="AG28" s="811"/>
      <c r="AH28" s="811"/>
      <c r="AI28" s="811"/>
      <c r="AJ28" s="814"/>
      <c r="AK28" s="815">
        <v>50</v>
      </c>
      <c r="AL28" s="806"/>
      <c r="AM28" s="806"/>
      <c r="AN28" s="806"/>
      <c r="AO28" s="806"/>
      <c r="AP28" s="806"/>
      <c r="AQ28" s="806"/>
      <c r="AR28" s="806"/>
      <c r="AS28" s="806"/>
      <c r="AT28" s="806"/>
      <c r="AU28" s="806"/>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438</v>
      </c>
      <c r="R29" s="747"/>
      <c r="S29" s="747"/>
      <c r="T29" s="747"/>
      <c r="U29" s="747"/>
      <c r="V29" s="747">
        <v>429</v>
      </c>
      <c r="W29" s="747"/>
      <c r="X29" s="747"/>
      <c r="Y29" s="747"/>
      <c r="Z29" s="747"/>
      <c r="AA29" s="747">
        <v>9</v>
      </c>
      <c r="AB29" s="747"/>
      <c r="AC29" s="747"/>
      <c r="AD29" s="747"/>
      <c r="AE29" s="748"/>
      <c r="AF29" s="749">
        <v>9</v>
      </c>
      <c r="AG29" s="750"/>
      <c r="AH29" s="750"/>
      <c r="AI29" s="750"/>
      <c r="AJ29" s="751"/>
      <c r="AK29" s="818">
        <v>143</v>
      </c>
      <c r="AL29" s="819"/>
      <c r="AM29" s="819"/>
      <c r="AN29" s="819"/>
      <c r="AO29" s="819"/>
      <c r="AP29" s="819">
        <v>1</v>
      </c>
      <c r="AQ29" s="819"/>
      <c r="AR29" s="819"/>
      <c r="AS29" s="819"/>
      <c r="AT29" s="819"/>
      <c r="AU29" s="819">
        <v>1</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41</v>
      </c>
      <c r="R30" s="747"/>
      <c r="S30" s="747"/>
      <c r="T30" s="747"/>
      <c r="U30" s="747"/>
      <c r="V30" s="747">
        <v>41</v>
      </c>
      <c r="W30" s="747"/>
      <c r="X30" s="747"/>
      <c r="Y30" s="747"/>
      <c r="Z30" s="747"/>
      <c r="AA30" s="747">
        <v>0</v>
      </c>
      <c r="AB30" s="747"/>
      <c r="AC30" s="747"/>
      <c r="AD30" s="747"/>
      <c r="AE30" s="748"/>
      <c r="AF30" s="749">
        <v>0</v>
      </c>
      <c r="AG30" s="750"/>
      <c r="AH30" s="750"/>
      <c r="AI30" s="750"/>
      <c r="AJ30" s="751"/>
      <c r="AK30" s="818">
        <v>16</v>
      </c>
      <c r="AL30" s="819"/>
      <c r="AM30" s="819"/>
      <c r="AN30" s="819"/>
      <c r="AO30" s="819"/>
      <c r="AP30" s="819"/>
      <c r="AQ30" s="819"/>
      <c r="AR30" s="819"/>
      <c r="AS30" s="819"/>
      <c r="AT30" s="819"/>
      <c r="AU30" s="819"/>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819</v>
      </c>
      <c r="R31" s="747"/>
      <c r="S31" s="747"/>
      <c r="T31" s="747"/>
      <c r="U31" s="747"/>
      <c r="V31" s="747">
        <v>828</v>
      </c>
      <c r="W31" s="747"/>
      <c r="X31" s="747"/>
      <c r="Y31" s="747"/>
      <c r="Z31" s="747"/>
      <c r="AA31" s="747">
        <v>-9</v>
      </c>
      <c r="AB31" s="747"/>
      <c r="AC31" s="747"/>
      <c r="AD31" s="747"/>
      <c r="AE31" s="748"/>
      <c r="AF31" s="749">
        <v>66</v>
      </c>
      <c r="AG31" s="750"/>
      <c r="AH31" s="750"/>
      <c r="AI31" s="750"/>
      <c r="AJ31" s="751"/>
      <c r="AK31" s="818">
        <v>297</v>
      </c>
      <c r="AL31" s="819"/>
      <c r="AM31" s="819"/>
      <c r="AN31" s="819"/>
      <c r="AO31" s="819"/>
      <c r="AP31" s="819">
        <v>655</v>
      </c>
      <c r="AQ31" s="819"/>
      <c r="AR31" s="819"/>
      <c r="AS31" s="819"/>
      <c r="AT31" s="819"/>
      <c r="AU31" s="819">
        <v>516</v>
      </c>
      <c r="AV31" s="819"/>
      <c r="AW31" s="819"/>
      <c r="AX31" s="819"/>
      <c r="AY31" s="819"/>
      <c r="AZ31" s="820" t="s">
        <v>543</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305</v>
      </c>
      <c r="R32" s="747"/>
      <c r="S32" s="747"/>
      <c r="T32" s="747"/>
      <c r="U32" s="747"/>
      <c r="V32" s="747">
        <v>293</v>
      </c>
      <c r="W32" s="747"/>
      <c r="X32" s="747"/>
      <c r="Y32" s="747"/>
      <c r="Z32" s="747"/>
      <c r="AA32" s="747">
        <v>12</v>
      </c>
      <c r="AB32" s="747"/>
      <c r="AC32" s="747"/>
      <c r="AD32" s="747"/>
      <c r="AE32" s="748"/>
      <c r="AF32" s="749">
        <v>12</v>
      </c>
      <c r="AG32" s="750"/>
      <c r="AH32" s="750"/>
      <c r="AI32" s="750"/>
      <c r="AJ32" s="751"/>
      <c r="AK32" s="818">
        <v>87</v>
      </c>
      <c r="AL32" s="819"/>
      <c r="AM32" s="819"/>
      <c r="AN32" s="819"/>
      <c r="AO32" s="819"/>
      <c r="AP32" s="819">
        <v>1071</v>
      </c>
      <c r="AQ32" s="819"/>
      <c r="AR32" s="819"/>
      <c r="AS32" s="819"/>
      <c r="AT32" s="819"/>
      <c r="AU32" s="819">
        <v>575</v>
      </c>
      <c r="AV32" s="819"/>
      <c r="AW32" s="819"/>
      <c r="AX32" s="819"/>
      <c r="AY32" s="819"/>
      <c r="AZ32" s="820" t="s">
        <v>543</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227</v>
      </c>
      <c r="R33" s="747"/>
      <c r="S33" s="747"/>
      <c r="T33" s="747"/>
      <c r="U33" s="747"/>
      <c r="V33" s="747">
        <v>226</v>
      </c>
      <c r="W33" s="747"/>
      <c r="X33" s="747"/>
      <c r="Y33" s="747"/>
      <c r="Z33" s="747"/>
      <c r="AA33" s="747">
        <v>1</v>
      </c>
      <c r="AB33" s="747"/>
      <c r="AC33" s="747"/>
      <c r="AD33" s="747"/>
      <c r="AE33" s="748"/>
      <c r="AF33" s="749">
        <v>1</v>
      </c>
      <c r="AG33" s="750"/>
      <c r="AH33" s="750"/>
      <c r="AI33" s="750"/>
      <c r="AJ33" s="751"/>
      <c r="AK33" s="818">
        <v>132</v>
      </c>
      <c r="AL33" s="819"/>
      <c r="AM33" s="819"/>
      <c r="AN33" s="819"/>
      <c r="AO33" s="819"/>
      <c r="AP33" s="819">
        <v>1288</v>
      </c>
      <c r="AQ33" s="819"/>
      <c r="AR33" s="819"/>
      <c r="AS33" s="819"/>
      <c r="AT33" s="819"/>
      <c r="AU33" s="819">
        <v>1071</v>
      </c>
      <c r="AV33" s="819"/>
      <c r="AW33" s="819"/>
      <c r="AX33" s="819"/>
      <c r="AY33" s="819"/>
      <c r="AZ33" s="820" t="s">
        <v>543</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115</v>
      </c>
      <c r="R34" s="747"/>
      <c r="S34" s="747"/>
      <c r="T34" s="747"/>
      <c r="U34" s="747"/>
      <c r="V34" s="747">
        <v>115</v>
      </c>
      <c r="W34" s="747"/>
      <c r="X34" s="747"/>
      <c r="Y34" s="747"/>
      <c r="Z34" s="747"/>
      <c r="AA34" s="747">
        <v>0</v>
      </c>
      <c r="AB34" s="747"/>
      <c r="AC34" s="747"/>
      <c r="AD34" s="747"/>
      <c r="AE34" s="748"/>
      <c r="AF34" s="749">
        <v>0</v>
      </c>
      <c r="AG34" s="750"/>
      <c r="AH34" s="750"/>
      <c r="AI34" s="750"/>
      <c r="AJ34" s="751"/>
      <c r="AK34" s="818">
        <v>81</v>
      </c>
      <c r="AL34" s="819"/>
      <c r="AM34" s="819"/>
      <c r="AN34" s="819"/>
      <c r="AO34" s="819"/>
      <c r="AP34" s="819"/>
      <c r="AQ34" s="819"/>
      <c r="AR34" s="819"/>
      <c r="AS34" s="819"/>
      <c r="AT34" s="819"/>
      <c r="AU34" s="819"/>
      <c r="AV34" s="819"/>
      <c r="AW34" s="819"/>
      <c r="AX34" s="819"/>
      <c r="AY34" s="819"/>
      <c r="AZ34" s="820" t="s">
        <v>543</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389</v>
      </c>
      <c r="R66" s="706"/>
      <c r="S66" s="706"/>
      <c r="T66" s="706"/>
      <c r="U66" s="707"/>
      <c r="V66" s="705" t="s">
        <v>390</v>
      </c>
      <c r="W66" s="706"/>
      <c r="X66" s="706"/>
      <c r="Y66" s="706"/>
      <c r="Z66" s="707"/>
      <c r="AA66" s="705" t="s">
        <v>391</v>
      </c>
      <c r="AB66" s="706"/>
      <c r="AC66" s="706"/>
      <c r="AD66" s="706"/>
      <c r="AE66" s="707"/>
      <c r="AF66" s="840" t="s">
        <v>392</v>
      </c>
      <c r="AG66" s="801"/>
      <c r="AH66" s="801"/>
      <c r="AI66" s="801"/>
      <c r="AJ66" s="841"/>
      <c r="AK66" s="705" t="s">
        <v>393</v>
      </c>
      <c r="AL66" s="729"/>
      <c r="AM66" s="729"/>
      <c r="AN66" s="729"/>
      <c r="AO66" s="730"/>
      <c r="AP66" s="705" t="s">
        <v>394</v>
      </c>
      <c r="AQ66" s="706"/>
      <c r="AR66" s="706"/>
      <c r="AS66" s="706"/>
      <c r="AT66" s="707"/>
      <c r="AU66" s="705" t="s">
        <v>395</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284</v>
      </c>
      <c r="AG109" s="883"/>
      <c r="AH109" s="883"/>
      <c r="AI109" s="883"/>
      <c r="AJ109" s="884"/>
      <c r="AK109" s="882" t="s">
        <v>283</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284</v>
      </c>
      <c r="BW109" s="883"/>
      <c r="BX109" s="883"/>
      <c r="BY109" s="883"/>
      <c r="BZ109" s="884"/>
      <c r="CA109" s="882" t="s">
        <v>283</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284</v>
      </c>
      <c r="DM109" s="883"/>
      <c r="DN109" s="883"/>
      <c r="DO109" s="883"/>
      <c r="DP109" s="884"/>
      <c r="DQ109" s="882" t="s">
        <v>283</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747018</v>
      </c>
      <c r="AB110" s="890"/>
      <c r="AC110" s="890"/>
      <c r="AD110" s="890"/>
      <c r="AE110" s="891"/>
      <c r="AF110" s="892">
        <v>703293</v>
      </c>
      <c r="AG110" s="890"/>
      <c r="AH110" s="890"/>
      <c r="AI110" s="890"/>
      <c r="AJ110" s="891"/>
      <c r="AK110" s="892">
        <v>644338</v>
      </c>
      <c r="AL110" s="890"/>
      <c r="AM110" s="890"/>
      <c r="AN110" s="890"/>
      <c r="AO110" s="891"/>
      <c r="AP110" s="893">
        <v>25</v>
      </c>
      <c r="AQ110" s="894"/>
      <c r="AR110" s="894"/>
      <c r="AS110" s="894"/>
      <c r="AT110" s="895"/>
      <c r="AU110" s="896" t="s">
        <v>59</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4888179</v>
      </c>
      <c r="BR110" s="927"/>
      <c r="BS110" s="927"/>
      <c r="BT110" s="927"/>
      <c r="BU110" s="927"/>
      <c r="BV110" s="927">
        <v>4830482</v>
      </c>
      <c r="BW110" s="927"/>
      <c r="BX110" s="927"/>
      <c r="BY110" s="927"/>
      <c r="BZ110" s="927"/>
      <c r="CA110" s="927">
        <v>4727556</v>
      </c>
      <c r="CB110" s="927"/>
      <c r="CC110" s="927"/>
      <c r="CD110" s="927"/>
      <c r="CE110" s="927"/>
      <c r="CF110" s="941">
        <v>183.1</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107</v>
      </c>
      <c r="DH110" s="927"/>
      <c r="DI110" s="927"/>
      <c r="DJ110" s="927"/>
      <c r="DK110" s="927"/>
      <c r="DL110" s="927" t="s">
        <v>107</v>
      </c>
      <c r="DM110" s="927"/>
      <c r="DN110" s="927"/>
      <c r="DO110" s="927"/>
      <c r="DP110" s="927"/>
      <c r="DQ110" s="927" t="s">
        <v>107</v>
      </c>
      <c r="DR110" s="927"/>
      <c r="DS110" s="927"/>
      <c r="DT110" s="927"/>
      <c r="DU110" s="927"/>
      <c r="DV110" s="928" t="s">
        <v>107</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107</v>
      </c>
      <c r="AB111" s="934"/>
      <c r="AC111" s="934"/>
      <c r="AD111" s="934"/>
      <c r="AE111" s="935"/>
      <c r="AF111" s="936" t="s">
        <v>107</v>
      </c>
      <c r="AG111" s="934"/>
      <c r="AH111" s="934"/>
      <c r="AI111" s="934"/>
      <c r="AJ111" s="935"/>
      <c r="AK111" s="936" t="s">
        <v>107</v>
      </c>
      <c r="AL111" s="934"/>
      <c r="AM111" s="934"/>
      <c r="AN111" s="934"/>
      <c r="AO111" s="935"/>
      <c r="AP111" s="937" t="s">
        <v>107</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26901</v>
      </c>
      <c r="BR111" s="920"/>
      <c r="BS111" s="920"/>
      <c r="BT111" s="920"/>
      <c r="BU111" s="920"/>
      <c r="BV111" s="920" t="s">
        <v>107</v>
      </c>
      <c r="BW111" s="920"/>
      <c r="BX111" s="920"/>
      <c r="BY111" s="920"/>
      <c r="BZ111" s="920"/>
      <c r="CA111" s="920" t="s">
        <v>107</v>
      </c>
      <c r="CB111" s="920"/>
      <c r="CC111" s="920"/>
      <c r="CD111" s="920"/>
      <c r="CE111" s="920"/>
      <c r="CF111" s="914" t="s">
        <v>107</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107</v>
      </c>
      <c r="DH111" s="920"/>
      <c r="DI111" s="920"/>
      <c r="DJ111" s="920"/>
      <c r="DK111" s="920"/>
      <c r="DL111" s="920" t="s">
        <v>107</v>
      </c>
      <c r="DM111" s="920"/>
      <c r="DN111" s="920"/>
      <c r="DO111" s="920"/>
      <c r="DP111" s="920"/>
      <c r="DQ111" s="920" t="s">
        <v>107</v>
      </c>
      <c r="DR111" s="920"/>
      <c r="DS111" s="920"/>
      <c r="DT111" s="920"/>
      <c r="DU111" s="920"/>
      <c r="DV111" s="921" t="s">
        <v>107</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417</v>
      </c>
      <c r="AB112" s="959"/>
      <c r="AC112" s="959"/>
      <c r="AD112" s="959"/>
      <c r="AE112" s="960"/>
      <c r="AF112" s="961" t="s">
        <v>417</v>
      </c>
      <c r="AG112" s="959"/>
      <c r="AH112" s="959"/>
      <c r="AI112" s="959"/>
      <c r="AJ112" s="960"/>
      <c r="AK112" s="961" t="s">
        <v>417</v>
      </c>
      <c r="AL112" s="959"/>
      <c r="AM112" s="959"/>
      <c r="AN112" s="959"/>
      <c r="AO112" s="960"/>
      <c r="AP112" s="962" t="s">
        <v>417</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2058387</v>
      </c>
      <c r="BR112" s="920"/>
      <c r="BS112" s="920"/>
      <c r="BT112" s="920"/>
      <c r="BU112" s="920"/>
      <c r="BV112" s="920">
        <v>2315141</v>
      </c>
      <c r="BW112" s="920"/>
      <c r="BX112" s="920"/>
      <c r="BY112" s="920"/>
      <c r="BZ112" s="920"/>
      <c r="CA112" s="920">
        <v>2163232</v>
      </c>
      <c r="CB112" s="920"/>
      <c r="CC112" s="920"/>
      <c r="CD112" s="920"/>
      <c r="CE112" s="920"/>
      <c r="CF112" s="914">
        <v>83.8</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26901</v>
      </c>
      <c r="DH112" s="920"/>
      <c r="DI112" s="920"/>
      <c r="DJ112" s="920"/>
      <c r="DK112" s="920"/>
      <c r="DL112" s="920" t="s">
        <v>417</v>
      </c>
      <c r="DM112" s="920"/>
      <c r="DN112" s="920"/>
      <c r="DO112" s="920"/>
      <c r="DP112" s="920"/>
      <c r="DQ112" s="920" t="s">
        <v>417</v>
      </c>
      <c r="DR112" s="920"/>
      <c r="DS112" s="920"/>
      <c r="DT112" s="920"/>
      <c r="DU112" s="920"/>
      <c r="DV112" s="921" t="s">
        <v>417</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195825</v>
      </c>
      <c r="AB113" s="934"/>
      <c r="AC113" s="934"/>
      <c r="AD113" s="934"/>
      <c r="AE113" s="935"/>
      <c r="AF113" s="936">
        <v>207083</v>
      </c>
      <c r="AG113" s="934"/>
      <c r="AH113" s="934"/>
      <c r="AI113" s="934"/>
      <c r="AJ113" s="935"/>
      <c r="AK113" s="936">
        <v>214875</v>
      </c>
      <c r="AL113" s="934"/>
      <c r="AM113" s="934"/>
      <c r="AN113" s="934"/>
      <c r="AO113" s="935"/>
      <c r="AP113" s="937">
        <v>8.3000000000000007</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202741</v>
      </c>
      <c r="BR113" s="920"/>
      <c r="BS113" s="920"/>
      <c r="BT113" s="920"/>
      <c r="BU113" s="920"/>
      <c r="BV113" s="920">
        <v>140807</v>
      </c>
      <c r="BW113" s="920"/>
      <c r="BX113" s="920"/>
      <c r="BY113" s="920"/>
      <c r="BZ113" s="920"/>
      <c r="CA113" s="920">
        <v>75261</v>
      </c>
      <c r="CB113" s="920"/>
      <c r="CC113" s="920"/>
      <c r="CD113" s="920"/>
      <c r="CE113" s="920"/>
      <c r="CF113" s="914">
        <v>2.9</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417</v>
      </c>
      <c r="DH113" s="959"/>
      <c r="DI113" s="959"/>
      <c r="DJ113" s="959"/>
      <c r="DK113" s="960"/>
      <c r="DL113" s="961" t="s">
        <v>417</v>
      </c>
      <c r="DM113" s="959"/>
      <c r="DN113" s="959"/>
      <c r="DO113" s="959"/>
      <c r="DP113" s="960"/>
      <c r="DQ113" s="961" t="s">
        <v>417</v>
      </c>
      <c r="DR113" s="959"/>
      <c r="DS113" s="959"/>
      <c r="DT113" s="959"/>
      <c r="DU113" s="960"/>
      <c r="DV113" s="962" t="s">
        <v>417</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66099</v>
      </c>
      <c r="AB114" s="959"/>
      <c r="AC114" s="959"/>
      <c r="AD114" s="959"/>
      <c r="AE114" s="960"/>
      <c r="AF114" s="961">
        <v>64016</v>
      </c>
      <c r="AG114" s="959"/>
      <c r="AH114" s="959"/>
      <c r="AI114" s="959"/>
      <c r="AJ114" s="960"/>
      <c r="AK114" s="961">
        <v>64016</v>
      </c>
      <c r="AL114" s="959"/>
      <c r="AM114" s="959"/>
      <c r="AN114" s="959"/>
      <c r="AO114" s="960"/>
      <c r="AP114" s="962">
        <v>2.5</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723077</v>
      </c>
      <c r="BR114" s="920"/>
      <c r="BS114" s="920"/>
      <c r="BT114" s="920"/>
      <c r="BU114" s="920"/>
      <c r="BV114" s="920">
        <v>572337</v>
      </c>
      <c r="BW114" s="920"/>
      <c r="BX114" s="920"/>
      <c r="BY114" s="920"/>
      <c r="BZ114" s="920"/>
      <c r="CA114" s="920">
        <v>518173</v>
      </c>
      <c r="CB114" s="920"/>
      <c r="CC114" s="920"/>
      <c r="CD114" s="920"/>
      <c r="CE114" s="920"/>
      <c r="CF114" s="914">
        <v>20.100000000000001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417</v>
      </c>
      <c r="DH114" s="959"/>
      <c r="DI114" s="959"/>
      <c r="DJ114" s="959"/>
      <c r="DK114" s="960"/>
      <c r="DL114" s="961" t="s">
        <v>417</v>
      </c>
      <c r="DM114" s="959"/>
      <c r="DN114" s="959"/>
      <c r="DO114" s="959"/>
      <c r="DP114" s="960"/>
      <c r="DQ114" s="961" t="s">
        <v>417</v>
      </c>
      <c r="DR114" s="959"/>
      <c r="DS114" s="959"/>
      <c r="DT114" s="959"/>
      <c r="DU114" s="960"/>
      <c r="DV114" s="962" t="s">
        <v>417</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31757</v>
      </c>
      <c r="AB115" s="934"/>
      <c r="AC115" s="934"/>
      <c r="AD115" s="934"/>
      <c r="AE115" s="935"/>
      <c r="AF115" s="936">
        <v>30250</v>
      </c>
      <c r="AG115" s="934"/>
      <c r="AH115" s="934"/>
      <c r="AI115" s="934"/>
      <c r="AJ115" s="935"/>
      <c r="AK115" s="936">
        <v>8472</v>
      </c>
      <c r="AL115" s="934"/>
      <c r="AM115" s="934"/>
      <c r="AN115" s="934"/>
      <c r="AO115" s="935"/>
      <c r="AP115" s="937">
        <v>0.3</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417</v>
      </c>
      <c r="BR115" s="920"/>
      <c r="BS115" s="920"/>
      <c r="BT115" s="920"/>
      <c r="BU115" s="920"/>
      <c r="BV115" s="920" t="s">
        <v>417</v>
      </c>
      <c r="BW115" s="920"/>
      <c r="BX115" s="920"/>
      <c r="BY115" s="920"/>
      <c r="BZ115" s="920"/>
      <c r="CA115" s="920" t="s">
        <v>417</v>
      </c>
      <c r="CB115" s="920"/>
      <c r="CC115" s="920"/>
      <c r="CD115" s="920"/>
      <c r="CE115" s="920"/>
      <c r="CF115" s="914" t="s">
        <v>417</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417</v>
      </c>
      <c r="DH115" s="959"/>
      <c r="DI115" s="959"/>
      <c r="DJ115" s="959"/>
      <c r="DK115" s="960"/>
      <c r="DL115" s="961" t="s">
        <v>417</v>
      </c>
      <c r="DM115" s="959"/>
      <c r="DN115" s="959"/>
      <c r="DO115" s="959"/>
      <c r="DP115" s="960"/>
      <c r="DQ115" s="961" t="s">
        <v>417</v>
      </c>
      <c r="DR115" s="959"/>
      <c r="DS115" s="959"/>
      <c r="DT115" s="959"/>
      <c r="DU115" s="960"/>
      <c r="DV115" s="962" t="s">
        <v>417</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381</v>
      </c>
      <c r="AB116" s="959"/>
      <c r="AC116" s="959"/>
      <c r="AD116" s="959"/>
      <c r="AE116" s="960"/>
      <c r="AF116" s="961">
        <v>502</v>
      </c>
      <c r="AG116" s="959"/>
      <c r="AH116" s="959"/>
      <c r="AI116" s="959"/>
      <c r="AJ116" s="960"/>
      <c r="AK116" s="961">
        <v>138</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417</v>
      </c>
      <c r="BR116" s="920"/>
      <c r="BS116" s="920"/>
      <c r="BT116" s="920"/>
      <c r="BU116" s="920"/>
      <c r="BV116" s="920" t="s">
        <v>417</v>
      </c>
      <c r="BW116" s="920"/>
      <c r="BX116" s="920"/>
      <c r="BY116" s="920"/>
      <c r="BZ116" s="920"/>
      <c r="CA116" s="920" t="s">
        <v>417</v>
      </c>
      <c r="CB116" s="920"/>
      <c r="CC116" s="920"/>
      <c r="CD116" s="920"/>
      <c r="CE116" s="920"/>
      <c r="CF116" s="914" t="s">
        <v>417</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417</v>
      </c>
      <c r="DH116" s="959"/>
      <c r="DI116" s="959"/>
      <c r="DJ116" s="959"/>
      <c r="DK116" s="960"/>
      <c r="DL116" s="961" t="s">
        <v>417</v>
      </c>
      <c r="DM116" s="959"/>
      <c r="DN116" s="959"/>
      <c r="DO116" s="959"/>
      <c r="DP116" s="960"/>
      <c r="DQ116" s="961" t="s">
        <v>417</v>
      </c>
      <c r="DR116" s="959"/>
      <c r="DS116" s="959"/>
      <c r="DT116" s="959"/>
      <c r="DU116" s="960"/>
      <c r="DV116" s="962" t="s">
        <v>417</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1041080</v>
      </c>
      <c r="AB117" s="966"/>
      <c r="AC117" s="966"/>
      <c r="AD117" s="966"/>
      <c r="AE117" s="967"/>
      <c r="AF117" s="965">
        <v>1005144</v>
      </c>
      <c r="AG117" s="966"/>
      <c r="AH117" s="966"/>
      <c r="AI117" s="966"/>
      <c r="AJ117" s="967"/>
      <c r="AK117" s="965">
        <v>931839</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434</v>
      </c>
      <c r="BR117" s="986"/>
      <c r="BS117" s="986"/>
      <c r="BT117" s="986"/>
      <c r="BU117" s="986"/>
      <c r="BV117" s="986" t="s">
        <v>434</v>
      </c>
      <c r="BW117" s="986"/>
      <c r="BX117" s="986"/>
      <c r="BY117" s="986"/>
      <c r="BZ117" s="986"/>
      <c r="CA117" s="986" t="s">
        <v>434</v>
      </c>
      <c r="CB117" s="986"/>
      <c r="CC117" s="986"/>
      <c r="CD117" s="986"/>
      <c r="CE117" s="986"/>
      <c r="CF117" s="914" t="s">
        <v>434</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434</v>
      </c>
      <c r="DH117" s="959"/>
      <c r="DI117" s="959"/>
      <c r="DJ117" s="959"/>
      <c r="DK117" s="960"/>
      <c r="DL117" s="961" t="s">
        <v>434</v>
      </c>
      <c r="DM117" s="959"/>
      <c r="DN117" s="959"/>
      <c r="DO117" s="959"/>
      <c r="DP117" s="960"/>
      <c r="DQ117" s="961" t="s">
        <v>434</v>
      </c>
      <c r="DR117" s="959"/>
      <c r="DS117" s="959"/>
      <c r="DT117" s="959"/>
      <c r="DU117" s="960"/>
      <c r="DV117" s="962" t="s">
        <v>434</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284</v>
      </c>
      <c r="AG118" s="883"/>
      <c r="AH118" s="883"/>
      <c r="AI118" s="883"/>
      <c r="AJ118" s="884"/>
      <c r="AK118" s="882" t="s">
        <v>283</v>
      </c>
      <c r="AL118" s="883"/>
      <c r="AM118" s="883"/>
      <c r="AN118" s="883"/>
      <c r="AO118" s="884"/>
      <c r="AP118" s="990" t="s">
        <v>406</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436</v>
      </c>
      <c r="BP118" s="994"/>
      <c r="BQ118" s="985">
        <v>7899285</v>
      </c>
      <c r="BR118" s="986"/>
      <c r="BS118" s="986"/>
      <c r="BT118" s="986"/>
      <c r="BU118" s="986"/>
      <c r="BV118" s="986">
        <v>7858767</v>
      </c>
      <c r="BW118" s="986"/>
      <c r="BX118" s="986"/>
      <c r="BY118" s="986"/>
      <c r="BZ118" s="986"/>
      <c r="CA118" s="986">
        <v>7484222</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1661189</v>
      </c>
      <c r="BR119" s="927"/>
      <c r="BS119" s="927"/>
      <c r="BT119" s="927"/>
      <c r="BU119" s="927"/>
      <c r="BV119" s="927">
        <v>1629529</v>
      </c>
      <c r="BW119" s="927"/>
      <c r="BX119" s="927"/>
      <c r="BY119" s="927"/>
      <c r="BZ119" s="927"/>
      <c r="CA119" s="927">
        <v>1718479</v>
      </c>
      <c r="CB119" s="927"/>
      <c r="CC119" s="927"/>
      <c r="CD119" s="927"/>
      <c r="CE119" s="927"/>
      <c r="CF119" s="941">
        <v>66.5</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107</v>
      </c>
      <c r="DH119" s="998"/>
      <c r="DI119" s="998"/>
      <c r="DJ119" s="998"/>
      <c r="DK119" s="999"/>
      <c r="DL119" s="1000" t="s">
        <v>107</v>
      </c>
      <c r="DM119" s="998"/>
      <c r="DN119" s="998"/>
      <c r="DO119" s="998"/>
      <c r="DP119" s="999"/>
      <c r="DQ119" s="1000" t="s">
        <v>107</v>
      </c>
      <c r="DR119" s="998"/>
      <c r="DS119" s="998"/>
      <c r="DT119" s="998"/>
      <c r="DU119" s="999"/>
      <c r="DV119" s="1001" t="s">
        <v>107</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430759</v>
      </c>
      <c r="BR120" s="920"/>
      <c r="BS120" s="920"/>
      <c r="BT120" s="920"/>
      <c r="BU120" s="920"/>
      <c r="BV120" s="920">
        <v>379775</v>
      </c>
      <c r="BW120" s="920"/>
      <c r="BX120" s="920"/>
      <c r="BY120" s="920"/>
      <c r="BZ120" s="920"/>
      <c r="CA120" s="920">
        <v>360562</v>
      </c>
      <c r="CB120" s="920"/>
      <c r="CC120" s="920"/>
      <c r="CD120" s="920"/>
      <c r="CE120" s="920"/>
      <c r="CF120" s="914">
        <v>14</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1091491</v>
      </c>
      <c r="DH120" s="927"/>
      <c r="DI120" s="927"/>
      <c r="DJ120" s="927"/>
      <c r="DK120" s="927"/>
      <c r="DL120" s="927">
        <v>1086466</v>
      </c>
      <c r="DM120" s="927"/>
      <c r="DN120" s="927"/>
      <c r="DO120" s="927"/>
      <c r="DP120" s="927"/>
      <c r="DQ120" s="927">
        <v>1071319</v>
      </c>
      <c r="DR120" s="927"/>
      <c r="DS120" s="927"/>
      <c r="DT120" s="927"/>
      <c r="DU120" s="927"/>
      <c r="DV120" s="928">
        <v>41.5</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26899</v>
      </c>
      <c r="AB121" s="959"/>
      <c r="AC121" s="959"/>
      <c r="AD121" s="959"/>
      <c r="AE121" s="960"/>
      <c r="AF121" s="961">
        <v>26899</v>
      </c>
      <c r="AG121" s="959"/>
      <c r="AH121" s="959"/>
      <c r="AI121" s="959"/>
      <c r="AJ121" s="960"/>
      <c r="AK121" s="961" t="s">
        <v>107</v>
      </c>
      <c r="AL121" s="959"/>
      <c r="AM121" s="959"/>
      <c r="AN121" s="959"/>
      <c r="AO121" s="960"/>
      <c r="AP121" s="962" t="s">
        <v>107</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5249404</v>
      </c>
      <c r="BR121" s="986"/>
      <c r="BS121" s="986"/>
      <c r="BT121" s="986"/>
      <c r="BU121" s="986"/>
      <c r="BV121" s="986">
        <v>5284119</v>
      </c>
      <c r="BW121" s="986"/>
      <c r="BX121" s="986"/>
      <c r="BY121" s="986"/>
      <c r="BZ121" s="986"/>
      <c r="CA121" s="986">
        <v>5163313</v>
      </c>
      <c r="CB121" s="986"/>
      <c r="CC121" s="986"/>
      <c r="CD121" s="986"/>
      <c r="CE121" s="986"/>
      <c r="CF121" s="1024">
        <v>200</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343512</v>
      </c>
      <c r="DH121" s="920"/>
      <c r="DI121" s="920"/>
      <c r="DJ121" s="920"/>
      <c r="DK121" s="920"/>
      <c r="DL121" s="920">
        <v>660129</v>
      </c>
      <c r="DM121" s="920"/>
      <c r="DN121" s="920"/>
      <c r="DO121" s="920"/>
      <c r="DP121" s="920"/>
      <c r="DQ121" s="920">
        <v>575013</v>
      </c>
      <c r="DR121" s="920"/>
      <c r="DS121" s="920"/>
      <c r="DT121" s="920"/>
      <c r="DU121" s="920"/>
      <c r="DV121" s="921">
        <v>22.3</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417</v>
      </c>
      <c r="AB122" s="959"/>
      <c r="AC122" s="959"/>
      <c r="AD122" s="959"/>
      <c r="AE122" s="960"/>
      <c r="AF122" s="961" t="s">
        <v>417</v>
      </c>
      <c r="AG122" s="959"/>
      <c r="AH122" s="959"/>
      <c r="AI122" s="959"/>
      <c r="AJ122" s="960"/>
      <c r="AK122" s="961" t="s">
        <v>417</v>
      </c>
      <c r="AL122" s="959"/>
      <c r="AM122" s="959"/>
      <c r="AN122" s="959"/>
      <c r="AO122" s="960"/>
      <c r="AP122" s="962" t="s">
        <v>417</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447</v>
      </c>
      <c r="BP122" s="994"/>
      <c r="BQ122" s="1034">
        <v>7341352</v>
      </c>
      <c r="BR122" s="1035"/>
      <c r="BS122" s="1035"/>
      <c r="BT122" s="1035"/>
      <c r="BU122" s="1035"/>
      <c r="BV122" s="1035">
        <v>7293423</v>
      </c>
      <c r="BW122" s="1035"/>
      <c r="BX122" s="1035"/>
      <c r="BY122" s="1035"/>
      <c r="BZ122" s="1035"/>
      <c r="CA122" s="1035">
        <v>7242354</v>
      </c>
      <c r="CB122" s="1035"/>
      <c r="CC122" s="1035"/>
      <c r="CD122" s="1035"/>
      <c r="CE122" s="1035"/>
      <c r="CF122" s="987"/>
      <c r="CG122" s="988"/>
      <c r="CH122" s="988"/>
      <c r="CI122" s="988"/>
      <c r="CJ122" s="989"/>
      <c r="CK122" s="1016"/>
      <c r="CL122" s="1017"/>
      <c r="CM122" s="1017"/>
      <c r="CN122" s="1017"/>
      <c r="CO122" s="1018"/>
      <c r="CP122" s="1007" t="s">
        <v>448</v>
      </c>
      <c r="CQ122" s="1008"/>
      <c r="CR122" s="1008"/>
      <c r="CS122" s="1008"/>
      <c r="CT122" s="1008"/>
      <c r="CU122" s="1008"/>
      <c r="CV122" s="1008"/>
      <c r="CW122" s="1008"/>
      <c r="CX122" s="1008"/>
      <c r="CY122" s="1008"/>
      <c r="CZ122" s="1008"/>
      <c r="DA122" s="1008"/>
      <c r="DB122" s="1008"/>
      <c r="DC122" s="1008"/>
      <c r="DD122" s="1008"/>
      <c r="DE122" s="1008"/>
      <c r="DF122" s="1009"/>
      <c r="DG122" s="919">
        <v>622137</v>
      </c>
      <c r="DH122" s="920"/>
      <c r="DI122" s="920"/>
      <c r="DJ122" s="920"/>
      <c r="DK122" s="920"/>
      <c r="DL122" s="920">
        <v>567573</v>
      </c>
      <c r="DM122" s="920"/>
      <c r="DN122" s="920"/>
      <c r="DO122" s="920"/>
      <c r="DP122" s="920"/>
      <c r="DQ122" s="920">
        <v>516193</v>
      </c>
      <c r="DR122" s="920"/>
      <c r="DS122" s="920"/>
      <c r="DT122" s="920"/>
      <c r="DU122" s="920"/>
      <c r="DV122" s="921">
        <v>20</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107</v>
      </c>
      <c r="AB123" s="959"/>
      <c r="AC123" s="959"/>
      <c r="AD123" s="959"/>
      <c r="AE123" s="960"/>
      <c r="AF123" s="961" t="s">
        <v>107</v>
      </c>
      <c r="AG123" s="959"/>
      <c r="AH123" s="959"/>
      <c r="AI123" s="959"/>
      <c r="AJ123" s="960"/>
      <c r="AK123" s="961" t="s">
        <v>107</v>
      </c>
      <c r="AL123" s="959"/>
      <c r="AM123" s="959"/>
      <c r="AN123" s="959"/>
      <c r="AO123" s="960"/>
      <c r="AP123" s="962" t="s">
        <v>107</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20.9</v>
      </c>
      <c r="BR123" s="1027"/>
      <c r="BS123" s="1027"/>
      <c r="BT123" s="1027"/>
      <c r="BU123" s="1027"/>
      <c r="BV123" s="1027">
        <v>22.6</v>
      </c>
      <c r="BW123" s="1027"/>
      <c r="BX123" s="1027"/>
      <c r="BY123" s="1027"/>
      <c r="BZ123" s="1027"/>
      <c r="CA123" s="1027">
        <v>9.3000000000000007</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v>1247</v>
      </c>
      <c r="DH123" s="959"/>
      <c r="DI123" s="959"/>
      <c r="DJ123" s="959"/>
      <c r="DK123" s="960"/>
      <c r="DL123" s="961">
        <v>973</v>
      </c>
      <c r="DM123" s="959"/>
      <c r="DN123" s="959"/>
      <c r="DO123" s="959"/>
      <c r="DP123" s="960"/>
      <c r="DQ123" s="961">
        <v>707</v>
      </c>
      <c r="DR123" s="959"/>
      <c r="DS123" s="959"/>
      <c r="DT123" s="959"/>
      <c r="DU123" s="960"/>
      <c r="DV123" s="962">
        <v>0</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451</v>
      </c>
      <c r="AB124" s="959"/>
      <c r="AC124" s="959"/>
      <c r="AD124" s="959"/>
      <c r="AE124" s="960"/>
      <c r="AF124" s="961" t="s">
        <v>451</v>
      </c>
      <c r="AG124" s="959"/>
      <c r="AH124" s="959"/>
      <c r="AI124" s="959"/>
      <c r="AJ124" s="960"/>
      <c r="AK124" s="961" t="s">
        <v>451</v>
      </c>
      <c r="AL124" s="959"/>
      <c r="AM124" s="959"/>
      <c r="AN124" s="959"/>
      <c r="AO124" s="960"/>
      <c r="AP124" s="962" t="s">
        <v>451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t="s">
        <v>451</v>
      </c>
      <c r="DH124" s="998"/>
      <c r="DI124" s="998"/>
      <c r="DJ124" s="998"/>
      <c r="DK124" s="999"/>
      <c r="DL124" s="1000" t="s">
        <v>451</v>
      </c>
      <c r="DM124" s="998"/>
      <c r="DN124" s="998"/>
      <c r="DO124" s="998"/>
      <c r="DP124" s="999"/>
      <c r="DQ124" s="1000" t="s">
        <v>451</v>
      </c>
      <c r="DR124" s="998"/>
      <c r="DS124" s="998"/>
      <c r="DT124" s="998"/>
      <c r="DU124" s="999"/>
      <c r="DV124" s="1001" t="s">
        <v>451</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451</v>
      </c>
      <c r="AB125" s="959"/>
      <c r="AC125" s="959"/>
      <c r="AD125" s="959"/>
      <c r="AE125" s="960"/>
      <c r="AF125" s="961" t="s">
        <v>451</v>
      </c>
      <c r="AG125" s="959"/>
      <c r="AH125" s="959"/>
      <c r="AI125" s="959"/>
      <c r="AJ125" s="960"/>
      <c r="AK125" s="961" t="s">
        <v>451</v>
      </c>
      <c r="AL125" s="959"/>
      <c r="AM125" s="959"/>
      <c r="AN125" s="959"/>
      <c r="AO125" s="960"/>
      <c r="AP125" s="962" t="s">
        <v>451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451</v>
      </c>
      <c r="DH125" s="927"/>
      <c r="DI125" s="927"/>
      <c r="DJ125" s="927"/>
      <c r="DK125" s="927"/>
      <c r="DL125" s="927" t="s">
        <v>451</v>
      </c>
      <c r="DM125" s="927"/>
      <c r="DN125" s="927"/>
      <c r="DO125" s="927"/>
      <c r="DP125" s="927"/>
      <c r="DQ125" s="927" t="s">
        <v>451</v>
      </c>
      <c r="DR125" s="927"/>
      <c r="DS125" s="927"/>
      <c r="DT125" s="927"/>
      <c r="DU125" s="927"/>
      <c r="DV125" s="928" t="s">
        <v>451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451</v>
      </c>
      <c r="AB126" s="959"/>
      <c r="AC126" s="959"/>
      <c r="AD126" s="959"/>
      <c r="AE126" s="960"/>
      <c r="AF126" s="961" t="s">
        <v>451</v>
      </c>
      <c r="AG126" s="959"/>
      <c r="AH126" s="959"/>
      <c r="AI126" s="959"/>
      <c r="AJ126" s="960"/>
      <c r="AK126" s="961">
        <v>5391</v>
      </c>
      <c r="AL126" s="959"/>
      <c r="AM126" s="959"/>
      <c r="AN126" s="959"/>
      <c r="AO126" s="960"/>
      <c r="AP126" s="962">
        <v>0.2</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451</v>
      </c>
      <c r="DH126" s="920"/>
      <c r="DI126" s="920"/>
      <c r="DJ126" s="920"/>
      <c r="DK126" s="920"/>
      <c r="DL126" s="920" t="s">
        <v>451</v>
      </c>
      <c r="DM126" s="920"/>
      <c r="DN126" s="920"/>
      <c r="DO126" s="920"/>
      <c r="DP126" s="920"/>
      <c r="DQ126" s="920" t="s">
        <v>451</v>
      </c>
      <c r="DR126" s="920"/>
      <c r="DS126" s="920"/>
      <c r="DT126" s="920"/>
      <c r="DU126" s="920"/>
      <c r="DV126" s="921" t="s">
        <v>451</v>
      </c>
      <c r="DW126" s="921"/>
      <c r="DX126" s="921"/>
      <c r="DY126" s="921"/>
      <c r="DZ126" s="922"/>
    </row>
    <row r="127" spans="1:130" s="197" customFormat="1" ht="26.25" customHeight="1" thickBot="1">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4858</v>
      </c>
      <c r="AB127" s="959"/>
      <c r="AC127" s="959"/>
      <c r="AD127" s="959"/>
      <c r="AE127" s="960"/>
      <c r="AF127" s="961">
        <v>3351</v>
      </c>
      <c r="AG127" s="959"/>
      <c r="AH127" s="959"/>
      <c r="AI127" s="959"/>
      <c r="AJ127" s="960"/>
      <c r="AK127" s="961">
        <v>3081</v>
      </c>
      <c r="AL127" s="959"/>
      <c r="AM127" s="959"/>
      <c r="AN127" s="959"/>
      <c r="AO127" s="960"/>
      <c r="AP127" s="962">
        <v>0.1</v>
      </c>
      <c r="AQ127" s="963"/>
      <c r="AR127" s="963"/>
      <c r="AS127" s="963"/>
      <c r="AT127" s="964"/>
      <c r="AU127" s="233"/>
      <c r="AV127" s="233"/>
      <c r="AW127" s="233"/>
      <c r="AX127" s="886" t="s">
        <v>461</v>
      </c>
      <c r="AY127" s="887"/>
      <c r="AZ127" s="887"/>
      <c r="BA127" s="887"/>
      <c r="BB127" s="887"/>
      <c r="BC127" s="887"/>
      <c r="BD127" s="887"/>
      <c r="BE127" s="888"/>
      <c r="BF127" s="1041" t="s">
        <v>451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t="s">
        <v>463</v>
      </c>
      <c r="DH127" s="1048"/>
      <c r="DI127" s="1048"/>
      <c r="DJ127" s="1048"/>
      <c r="DK127" s="1048"/>
      <c r="DL127" s="1048" t="s">
        <v>464</v>
      </c>
      <c r="DM127" s="1048"/>
      <c r="DN127" s="1048"/>
      <c r="DO127" s="1048"/>
      <c r="DP127" s="1048"/>
      <c r="DQ127" s="1048" t="s">
        <v>464</v>
      </c>
      <c r="DR127" s="1048"/>
      <c r="DS127" s="1048"/>
      <c r="DT127" s="1048"/>
      <c r="DU127" s="1048"/>
      <c r="DV127" s="1049" t="s">
        <v>464</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50369</v>
      </c>
      <c r="AB128" s="1090"/>
      <c r="AC128" s="1090"/>
      <c r="AD128" s="1090"/>
      <c r="AE128" s="1091"/>
      <c r="AF128" s="1092">
        <v>59844</v>
      </c>
      <c r="AG128" s="1090"/>
      <c r="AH128" s="1090"/>
      <c r="AI128" s="1090"/>
      <c r="AJ128" s="1091"/>
      <c r="AK128" s="1092">
        <v>57643</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451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3289214</v>
      </c>
      <c r="AB129" s="959"/>
      <c r="AC129" s="959"/>
      <c r="AD129" s="959"/>
      <c r="AE129" s="960"/>
      <c r="AF129" s="961">
        <v>3155755</v>
      </c>
      <c r="AG129" s="959"/>
      <c r="AH129" s="959"/>
      <c r="AI129" s="959"/>
      <c r="AJ129" s="960"/>
      <c r="AK129" s="961">
        <v>3247034</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10.9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632157</v>
      </c>
      <c r="AB130" s="959"/>
      <c r="AC130" s="959"/>
      <c r="AD130" s="959"/>
      <c r="AE130" s="960"/>
      <c r="AF130" s="961">
        <v>664480</v>
      </c>
      <c r="AG130" s="959"/>
      <c r="AH130" s="959"/>
      <c r="AI130" s="959"/>
      <c r="AJ130" s="960"/>
      <c r="AK130" s="961">
        <v>664751</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9.3000000000000007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2657057</v>
      </c>
      <c r="AB131" s="998"/>
      <c r="AC131" s="998"/>
      <c r="AD131" s="998"/>
      <c r="AE131" s="999"/>
      <c r="AF131" s="1000">
        <v>2491275</v>
      </c>
      <c r="AG131" s="998"/>
      <c r="AH131" s="998"/>
      <c r="AI131" s="998"/>
      <c r="AJ131" s="999"/>
      <c r="AK131" s="1000">
        <v>2582283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13.49440377</v>
      </c>
      <c r="AB132" s="1104"/>
      <c r="AC132" s="1104"/>
      <c r="AD132" s="1104"/>
      <c r="AE132" s="1105"/>
      <c r="AF132" s="1106">
        <v>11.272139770000001</v>
      </c>
      <c r="AG132" s="1104"/>
      <c r="AH132" s="1104"/>
      <c r="AI132" s="1104"/>
      <c r="AJ132" s="1105"/>
      <c r="AK132" s="1106">
        <v>8.1108460999999998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14.6</v>
      </c>
      <c r="AB133" s="1111"/>
      <c r="AC133" s="1111"/>
      <c r="AD133" s="1111"/>
      <c r="AE133" s="1112"/>
      <c r="AF133" s="1110">
        <v>12.9</v>
      </c>
      <c r="AG133" s="1111"/>
      <c r="AH133" s="1111"/>
      <c r="AI133" s="1111"/>
      <c r="AJ133" s="1112"/>
      <c r="AK133" s="1110">
        <v>10.9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K38" sqref="K3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19" t="s">
        <v>484</v>
      </c>
      <c r="H9" s="1120"/>
      <c r="I9" s="1120"/>
      <c r="J9" s="1121"/>
      <c r="K9" s="263">
        <v>617496</v>
      </c>
      <c r="L9" s="264">
        <v>188721</v>
      </c>
      <c r="M9" s="265">
        <v>187155</v>
      </c>
      <c r="N9" s="266">
        <v>0.8</v>
      </c>
    </row>
    <row r="10" spans="1:16">
      <c r="A10" s="248"/>
      <c r="B10" s="244"/>
      <c r="C10" s="244"/>
      <c r="D10" s="244"/>
      <c r="E10" s="244"/>
      <c r="F10" s="244"/>
      <c r="G10" s="1119" t="s">
        <v>485</v>
      </c>
      <c r="H10" s="1120"/>
      <c r="I10" s="1120"/>
      <c r="J10" s="1121"/>
      <c r="K10" s="267">
        <v>63273</v>
      </c>
      <c r="L10" s="268">
        <v>19338</v>
      </c>
      <c r="M10" s="269">
        <v>20525</v>
      </c>
      <c r="N10" s="270">
        <v>-5.8</v>
      </c>
    </row>
    <row r="11" spans="1:16" ht="13.5" customHeight="1">
      <c r="A11" s="248"/>
      <c r="B11" s="244"/>
      <c r="C11" s="244"/>
      <c r="D11" s="244"/>
      <c r="E11" s="244"/>
      <c r="F11" s="244"/>
      <c r="G11" s="1119" t="s">
        <v>486</v>
      </c>
      <c r="H11" s="1120"/>
      <c r="I11" s="1120"/>
      <c r="J11" s="1121"/>
      <c r="K11" s="267">
        <v>114961</v>
      </c>
      <c r="L11" s="268">
        <v>35135</v>
      </c>
      <c r="M11" s="269">
        <v>27959</v>
      </c>
      <c r="N11" s="270">
        <v>25.7</v>
      </c>
    </row>
    <row r="12" spans="1:16" ht="13.5" customHeight="1">
      <c r="A12" s="248"/>
      <c r="B12" s="244"/>
      <c r="C12" s="244"/>
      <c r="D12" s="244"/>
      <c r="E12" s="244"/>
      <c r="F12" s="244"/>
      <c r="G12" s="1119" t="s">
        <v>487</v>
      </c>
      <c r="H12" s="1120"/>
      <c r="I12" s="1120"/>
      <c r="J12" s="1121"/>
      <c r="K12" s="267">
        <v>19939</v>
      </c>
      <c r="L12" s="268">
        <v>6094</v>
      </c>
      <c r="M12" s="269">
        <v>2910</v>
      </c>
      <c r="N12" s="270">
        <v>109.4</v>
      </c>
    </row>
    <row r="13" spans="1:16" ht="13.5" customHeight="1">
      <c r="A13" s="248"/>
      <c r="B13" s="244"/>
      <c r="C13" s="244"/>
      <c r="D13" s="244"/>
      <c r="E13" s="244"/>
      <c r="F13" s="244"/>
      <c r="G13" s="1119" t="s">
        <v>488</v>
      </c>
      <c r="H13" s="1120"/>
      <c r="I13" s="1120"/>
      <c r="J13" s="1121"/>
      <c r="K13" s="267" t="s">
        <v>489</v>
      </c>
      <c r="L13" s="268" t="s">
        <v>489</v>
      </c>
      <c r="M13" s="269" t="s">
        <v>489</v>
      </c>
      <c r="N13" s="270" t="s">
        <v>489</v>
      </c>
    </row>
    <row r="14" spans="1:16" ht="13.5" customHeight="1">
      <c r="A14" s="248"/>
      <c r="B14" s="244"/>
      <c r="C14" s="244"/>
      <c r="D14" s="244"/>
      <c r="E14" s="244"/>
      <c r="F14" s="244"/>
      <c r="G14" s="1119" t="s">
        <v>490</v>
      </c>
      <c r="H14" s="1120"/>
      <c r="I14" s="1120"/>
      <c r="J14" s="1121"/>
      <c r="K14" s="267">
        <v>57243</v>
      </c>
      <c r="L14" s="268">
        <v>17495</v>
      </c>
      <c r="M14" s="269">
        <v>9160</v>
      </c>
      <c r="N14" s="270">
        <v>91</v>
      </c>
    </row>
    <row r="15" spans="1:16" ht="13.5" customHeight="1">
      <c r="A15" s="248"/>
      <c r="B15" s="244"/>
      <c r="C15" s="244"/>
      <c r="D15" s="244"/>
      <c r="E15" s="244"/>
      <c r="F15" s="244"/>
      <c r="G15" s="1119" t="s">
        <v>491</v>
      </c>
      <c r="H15" s="1120"/>
      <c r="I15" s="1120"/>
      <c r="J15" s="1121"/>
      <c r="K15" s="267">
        <v>7446</v>
      </c>
      <c r="L15" s="268">
        <v>2276</v>
      </c>
      <c r="M15" s="269">
        <v>4580</v>
      </c>
      <c r="N15" s="270">
        <v>-50.3</v>
      </c>
    </row>
    <row r="16" spans="1:16">
      <c r="A16" s="248"/>
      <c r="B16" s="244"/>
      <c r="C16" s="244"/>
      <c r="D16" s="244"/>
      <c r="E16" s="244"/>
      <c r="F16" s="244"/>
      <c r="G16" s="1122" t="s">
        <v>492</v>
      </c>
      <c r="H16" s="1123"/>
      <c r="I16" s="1123"/>
      <c r="J16" s="1124"/>
      <c r="K16" s="268">
        <v>-60211</v>
      </c>
      <c r="L16" s="268">
        <v>-18402</v>
      </c>
      <c r="M16" s="269">
        <v>-19254</v>
      </c>
      <c r="N16" s="270">
        <v>-4.4000000000000004</v>
      </c>
    </row>
    <row r="17" spans="1:16">
      <c r="A17" s="248"/>
      <c r="B17" s="244"/>
      <c r="C17" s="244"/>
      <c r="D17" s="244"/>
      <c r="E17" s="244"/>
      <c r="F17" s="244"/>
      <c r="G17" s="1122" t="s">
        <v>167</v>
      </c>
      <c r="H17" s="1123"/>
      <c r="I17" s="1123"/>
      <c r="J17" s="1124"/>
      <c r="K17" s="268">
        <v>820147</v>
      </c>
      <c r="L17" s="268">
        <v>250656</v>
      </c>
      <c r="M17" s="269">
        <v>233033</v>
      </c>
      <c r="N17" s="270">
        <v>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4" t="s">
        <v>497</v>
      </c>
      <c r="H21" s="1115"/>
      <c r="I21" s="1115"/>
      <c r="J21" s="1116"/>
      <c r="K21" s="280">
        <v>24.45</v>
      </c>
      <c r="L21" s="281">
        <v>21.21</v>
      </c>
      <c r="M21" s="282">
        <v>3.24</v>
      </c>
      <c r="N21" s="249"/>
      <c r="O21" s="283"/>
      <c r="P21" s="279"/>
    </row>
    <row r="22" spans="1:16" s="284" customFormat="1">
      <c r="A22" s="279"/>
      <c r="B22" s="249"/>
      <c r="C22" s="249"/>
      <c r="D22" s="249"/>
      <c r="E22" s="249"/>
      <c r="F22" s="249"/>
      <c r="G22" s="1114" t="s">
        <v>498</v>
      </c>
      <c r="H22" s="1115"/>
      <c r="I22" s="1115"/>
      <c r="J22" s="1116"/>
      <c r="K22" s="285">
        <v>96.5</v>
      </c>
      <c r="L22" s="286">
        <v>95.4</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30" t="s">
        <v>502</v>
      </c>
      <c r="H32" s="1131"/>
      <c r="I32" s="1131"/>
      <c r="J32" s="1132"/>
      <c r="K32" s="294">
        <v>644338</v>
      </c>
      <c r="L32" s="294">
        <v>196925</v>
      </c>
      <c r="M32" s="295">
        <v>137219</v>
      </c>
      <c r="N32" s="296">
        <v>43.5</v>
      </c>
    </row>
    <row r="33" spans="1:16" ht="13.5" customHeight="1">
      <c r="A33" s="248"/>
      <c r="B33" s="244"/>
      <c r="C33" s="244"/>
      <c r="D33" s="244"/>
      <c r="E33" s="244"/>
      <c r="F33" s="244"/>
      <c r="G33" s="1130" t="s">
        <v>503</v>
      </c>
      <c r="H33" s="1131"/>
      <c r="I33" s="1131"/>
      <c r="J33" s="1132"/>
      <c r="K33" s="294" t="s">
        <v>489</v>
      </c>
      <c r="L33" s="294" t="s">
        <v>489</v>
      </c>
      <c r="M33" s="295" t="s">
        <v>489</v>
      </c>
      <c r="N33" s="296" t="s">
        <v>489</v>
      </c>
    </row>
    <row r="34" spans="1:16" ht="27" customHeight="1">
      <c r="A34" s="248"/>
      <c r="B34" s="244"/>
      <c r="C34" s="244"/>
      <c r="D34" s="244"/>
      <c r="E34" s="244"/>
      <c r="F34" s="244"/>
      <c r="G34" s="1130" t="s">
        <v>504</v>
      </c>
      <c r="H34" s="1131"/>
      <c r="I34" s="1131"/>
      <c r="J34" s="1132"/>
      <c r="K34" s="294" t="s">
        <v>489</v>
      </c>
      <c r="L34" s="294" t="s">
        <v>489</v>
      </c>
      <c r="M34" s="295">
        <v>4</v>
      </c>
      <c r="N34" s="296" t="s">
        <v>489</v>
      </c>
    </row>
    <row r="35" spans="1:16" ht="27" customHeight="1">
      <c r="A35" s="248"/>
      <c r="B35" s="244"/>
      <c r="C35" s="244"/>
      <c r="D35" s="244"/>
      <c r="E35" s="244"/>
      <c r="F35" s="244"/>
      <c r="G35" s="1130" t="s">
        <v>505</v>
      </c>
      <c r="H35" s="1131"/>
      <c r="I35" s="1131"/>
      <c r="J35" s="1132"/>
      <c r="K35" s="294">
        <v>214875</v>
      </c>
      <c r="L35" s="294">
        <v>65671</v>
      </c>
      <c r="M35" s="295">
        <v>30414</v>
      </c>
      <c r="N35" s="296">
        <v>115.9</v>
      </c>
    </row>
    <row r="36" spans="1:16" ht="27" customHeight="1">
      <c r="A36" s="248"/>
      <c r="B36" s="244"/>
      <c r="C36" s="244"/>
      <c r="D36" s="244"/>
      <c r="E36" s="244"/>
      <c r="F36" s="244"/>
      <c r="G36" s="1130" t="s">
        <v>506</v>
      </c>
      <c r="H36" s="1131"/>
      <c r="I36" s="1131"/>
      <c r="J36" s="1132"/>
      <c r="K36" s="294">
        <v>64016</v>
      </c>
      <c r="L36" s="294">
        <v>19565</v>
      </c>
      <c r="M36" s="295">
        <v>5195</v>
      </c>
      <c r="N36" s="296">
        <v>276.60000000000002</v>
      </c>
    </row>
    <row r="37" spans="1:16" ht="13.5" customHeight="1">
      <c r="A37" s="248"/>
      <c r="B37" s="244"/>
      <c r="C37" s="244"/>
      <c r="D37" s="244"/>
      <c r="E37" s="244"/>
      <c r="F37" s="244"/>
      <c r="G37" s="1130" t="s">
        <v>507</v>
      </c>
      <c r="H37" s="1131"/>
      <c r="I37" s="1131"/>
      <c r="J37" s="1132"/>
      <c r="K37" s="294">
        <v>8472</v>
      </c>
      <c r="L37" s="294">
        <v>2589</v>
      </c>
      <c r="M37" s="295">
        <v>2257</v>
      </c>
      <c r="N37" s="296">
        <v>14.7</v>
      </c>
    </row>
    <row r="38" spans="1:16" ht="27" customHeight="1">
      <c r="A38" s="248"/>
      <c r="B38" s="244"/>
      <c r="C38" s="244"/>
      <c r="D38" s="244"/>
      <c r="E38" s="244"/>
      <c r="F38" s="244"/>
      <c r="G38" s="1133" t="s">
        <v>508</v>
      </c>
      <c r="H38" s="1134"/>
      <c r="I38" s="1134"/>
      <c r="J38" s="1135"/>
      <c r="K38" s="297">
        <v>138</v>
      </c>
      <c r="L38" s="297">
        <v>42</v>
      </c>
      <c r="M38" s="298">
        <v>40</v>
      </c>
      <c r="N38" s="299">
        <v>5</v>
      </c>
      <c r="O38" s="293"/>
    </row>
    <row r="39" spans="1:16">
      <c r="A39" s="248"/>
      <c r="B39" s="244"/>
      <c r="C39" s="244"/>
      <c r="D39" s="244"/>
      <c r="E39" s="244"/>
      <c r="F39" s="244"/>
      <c r="G39" s="1133" t="s">
        <v>509</v>
      </c>
      <c r="H39" s="1134"/>
      <c r="I39" s="1134"/>
      <c r="J39" s="1135"/>
      <c r="K39" s="300">
        <v>-57643</v>
      </c>
      <c r="L39" s="300">
        <v>-17617</v>
      </c>
      <c r="M39" s="301">
        <v>-7960</v>
      </c>
      <c r="N39" s="302">
        <v>121.3</v>
      </c>
      <c r="O39" s="293"/>
    </row>
    <row r="40" spans="1:16" ht="27" customHeight="1">
      <c r="A40" s="248"/>
      <c r="B40" s="244"/>
      <c r="C40" s="244"/>
      <c r="D40" s="244"/>
      <c r="E40" s="244"/>
      <c r="F40" s="244"/>
      <c r="G40" s="1130" t="s">
        <v>510</v>
      </c>
      <c r="H40" s="1131"/>
      <c r="I40" s="1131"/>
      <c r="J40" s="1132"/>
      <c r="K40" s="300">
        <v>-664751</v>
      </c>
      <c r="L40" s="300">
        <v>-203164</v>
      </c>
      <c r="M40" s="301">
        <v>-124831</v>
      </c>
      <c r="N40" s="302">
        <v>62.8</v>
      </c>
      <c r="O40" s="293"/>
    </row>
    <row r="41" spans="1:16">
      <c r="A41" s="248"/>
      <c r="B41" s="244"/>
      <c r="C41" s="244"/>
      <c r="D41" s="244"/>
      <c r="E41" s="244"/>
      <c r="F41" s="244"/>
      <c r="G41" s="1136" t="s">
        <v>278</v>
      </c>
      <c r="H41" s="1137"/>
      <c r="I41" s="1137"/>
      <c r="J41" s="1138"/>
      <c r="K41" s="294">
        <v>209445</v>
      </c>
      <c r="L41" s="300">
        <v>64011</v>
      </c>
      <c r="M41" s="301">
        <v>42339</v>
      </c>
      <c r="N41" s="302">
        <v>51.2</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5" t="s">
        <v>479</v>
      </c>
      <c r="J49" s="1127" t="s">
        <v>514</v>
      </c>
      <c r="K49" s="1128"/>
      <c r="L49" s="1128"/>
      <c r="M49" s="1128"/>
      <c r="N49" s="1129"/>
    </row>
    <row r="50" spans="1:14">
      <c r="A50" s="248"/>
      <c r="B50" s="244"/>
      <c r="C50" s="244"/>
      <c r="D50" s="244"/>
      <c r="E50" s="244"/>
      <c r="F50" s="244"/>
      <c r="G50" s="312"/>
      <c r="H50" s="313"/>
      <c r="I50" s="1126"/>
      <c r="J50" s="314" t="s">
        <v>515</v>
      </c>
      <c r="K50" s="315" t="s">
        <v>516</v>
      </c>
      <c r="L50" s="316" t="s">
        <v>517</v>
      </c>
      <c r="M50" s="317" t="s">
        <v>518</v>
      </c>
      <c r="N50" s="318" t="s">
        <v>519</v>
      </c>
    </row>
    <row r="51" spans="1:14">
      <c r="A51" s="248"/>
      <c r="B51" s="244"/>
      <c r="C51" s="244"/>
      <c r="D51" s="244"/>
      <c r="E51" s="244"/>
      <c r="F51" s="244"/>
      <c r="G51" s="310" t="s">
        <v>520</v>
      </c>
      <c r="H51" s="311"/>
      <c r="I51" s="319">
        <v>261963</v>
      </c>
      <c r="J51" s="320">
        <v>74548</v>
      </c>
      <c r="K51" s="321">
        <v>-45.4</v>
      </c>
      <c r="L51" s="322">
        <v>216155</v>
      </c>
      <c r="M51" s="323">
        <v>-35.299999999999997</v>
      </c>
      <c r="N51" s="324">
        <v>-10.1</v>
      </c>
    </row>
    <row r="52" spans="1:14">
      <c r="A52" s="248"/>
      <c r="B52" s="244"/>
      <c r="C52" s="244"/>
      <c r="D52" s="244"/>
      <c r="E52" s="244"/>
      <c r="F52" s="244"/>
      <c r="G52" s="325"/>
      <c r="H52" s="326" t="s">
        <v>521</v>
      </c>
      <c r="I52" s="327">
        <v>219151</v>
      </c>
      <c r="J52" s="328">
        <v>62365</v>
      </c>
      <c r="K52" s="329">
        <v>-26.8</v>
      </c>
      <c r="L52" s="330">
        <v>108827</v>
      </c>
      <c r="M52" s="331">
        <v>-19.600000000000001</v>
      </c>
      <c r="N52" s="332">
        <v>-7.2</v>
      </c>
    </row>
    <row r="53" spans="1:14">
      <c r="A53" s="248"/>
      <c r="B53" s="244"/>
      <c r="C53" s="244"/>
      <c r="D53" s="244"/>
      <c r="E53" s="244"/>
      <c r="F53" s="244"/>
      <c r="G53" s="310" t="s">
        <v>522</v>
      </c>
      <c r="H53" s="311"/>
      <c r="I53" s="319">
        <v>407387</v>
      </c>
      <c r="J53" s="320">
        <v>118083</v>
      </c>
      <c r="K53" s="321">
        <v>58.4</v>
      </c>
      <c r="L53" s="322">
        <v>228305</v>
      </c>
      <c r="M53" s="323">
        <v>5.6</v>
      </c>
      <c r="N53" s="324">
        <v>52.8</v>
      </c>
    </row>
    <row r="54" spans="1:14">
      <c r="A54" s="248"/>
      <c r="B54" s="244"/>
      <c r="C54" s="244"/>
      <c r="D54" s="244"/>
      <c r="E54" s="244"/>
      <c r="F54" s="244"/>
      <c r="G54" s="325"/>
      <c r="H54" s="326" t="s">
        <v>521</v>
      </c>
      <c r="I54" s="327">
        <v>264134</v>
      </c>
      <c r="J54" s="328">
        <v>76561</v>
      </c>
      <c r="K54" s="329">
        <v>22.8</v>
      </c>
      <c r="L54" s="330">
        <v>86611</v>
      </c>
      <c r="M54" s="331">
        <v>-20.399999999999999</v>
      </c>
      <c r="N54" s="332">
        <v>43.2</v>
      </c>
    </row>
    <row r="55" spans="1:14">
      <c r="A55" s="248"/>
      <c r="B55" s="244"/>
      <c r="C55" s="244"/>
      <c r="D55" s="244"/>
      <c r="E55" s="244"/>
      <c r="F55" s="244"/>
      <c r="G55" s="310" t="s">
        <v>523</v>
      </c>
      <c r="H55" s="311"/>
      <c r="I55" s="319">
        <v>1573255</v>
      </c>
      <c r="J55" s="320">
        <v>459479</v>
      </c>
      <c r="K55" s="321">
        <v>289.10000000000002</v>
      </c>
      <c r="L55" s="322">
        <v>316331</v>
      </c>
      <c r="M55" s="323">
        <v>38.6</v>
      </c>
      <c r="N55" s="324">
        <v>250.5</v>
      </c>
    </row>
    <row r="56" spans="1:14">
      <c r="A56" s="248"/>
      <c r="B56" s="244"/>
      <c r="C56" s="244"/>
      <c r="D56" s="244"/>
      <c r="E56" s="244"/>
      <c r="F56" s="244"/>
      <c r="G56" s="325"/>
      <c r="H56" s="326" t="s">
        <v>521</v>
      </c>
      <c r="I56" s="327">
        <v>347508</v>
      </c>
      <c r="J56" s="328">
        <v>101492</v>
      </c>
      <c r="K56" s="329">
        <v>32.6</v>
      </c>
      <c r="L56" s="330">
        <v>106387</v>
      </c>
      <c r="M56" s="331">
        <v>22.8</v>
      </c>
      <c r="N56" s="332">
        <v>9.8000000000000007</v>
      </c>
    </row>
    <row r="57" spans="1:14">
      <c r="A57" s="248"/>
      <c r="B57" s="244"/>
      <c r="C57" s="244"/>
      <c r="D57" s="244"/>
      <c r="E57" s="244"/>
      <c r="F57" s="244"/>
      <c r="G57" s="310" t="s">
        <v>524</v>
      </c>
      <c r="H57" s="311"/>
      <c r="I57" s="319">
        <v>1013836</v>
      </c>
      <c r="J57" s="320">
        <v>305005</v>
      </c>
      <c r="K57" s="321">
        <v>-33.6</v>
      </c>
      <c r="L57" s="322">
        <v>333013</v>
      </c>
      <c r="M57" s="323">
        <v>5.3</v>
      </c>
      <c r="N57" s="324">
        <v>-38.9</v>
      </c>
    </row>
    <row r="58" spans="1:14">
      <c r="A58" s="248"/>
      <c r="B58" s="244"/>
      <c r="C58" s="244"/>
      <c r="D58" s="244"/>
      <c r="E58" s="244"/>
      <c r="F58" s="244"/>
      <c r="G58" s="325"/>
      <c r="H58" s="326" t="s">
        <v>521</v>
      </c>
      <c r="I58" s="327">
        <v>397170</v>
      </c>
      <c r="J58" s="328">
        <v>119486</v>
      </c>
      <c r="K58" s="329">
        <v>17.7</v>
      </c>
      <c r="L58" s="330">
        <v>126732</v>
      </c>
      <c r="M58" s="331">
        <v>19.100000000000001</v>
      </c>
      <c r="N58" s="332">
        <v>-1.4</v>
      </c>
    </row>
    <row r="59" spans="1:14">
      <c r="A59" s="248"/>
      <c r="B59" s="244"/>
      <c r="C59" s="244"/>
      <c r="D59" s="244"/>
      <c r="E59" s="244"/>
      <c r="F59" s="244"/>
      <c r="G59" s="310" t="s">
        <v>525</v>
      </c>
      <c r="H59" s="311"/>
      <c r="I59" s="319">
        <v>623081</v>
      </c>
      <c r="J59" s="320">
        <v>190428</v>
      </c>
      <c r="K59" s="321">
        <v>-37.6</v>
      </c>
      <c r="L59" s="322">
        <v>280458</v>
      </c>
      <c r="M59" s="323">
        <v>-15.8</v>
      </c>
      <c r="N59" s="324">
        <v>-21.8</v>
      </c>
    </row>
    <row r="60" spans="1:14">
      <c r="A60" s="248"/>
      <c r="B60" s="244"/>
      <c r="C60" s="244"/>
      <c r="D60" s="244"/>
      <c r="E60" s="244"/>
      <c r="F60" s="244"/>
      <c r="G60" s="325"/>
      <c r="H60" s="326" t="s">
        <v>521</v>
      </c>
      <c r="I60" s="333">
        <v>259938</v>
      </c>
      <c r="J60" s="328">
        <v>79443</v>
      </c>
      <c r="K60" s="329">
        <v>-33.5</v>
      </c>
      <c r="L60" s="330">
        <v>127286</v>
      </c>
      <c r="M60" s="331">
        <v>0.4</v>
      </c>
      <c r="N60" s="332">
        <v>-33.9</v>
      </c>
    </row>
    <row r="61" spans="1:14">
      <c r="A61" s="248"/>
      <c r="B61" s="244"/>
      <c r="C61" s="244"/>
      <c r="D61" s="244"/>
      <c r="E61" s="244"/>
      <c r="F61" s="244"/>
      <c r="G61" s="310" t="s">
        <v>526</v>
      </c>
      <c r="H61" s="334"/>
      <c r="I61" s="335">
        <v>775904</v>
      </c>
      <c r="J61" s="336">
        <v>229509</v>
      </c>
      <c r="K61" s="337">
        <v>46.2</v>
      </c>
      <c r="L61" s="338">
        <v>274852</v>
      </c>
      <c r="M61" s="339">
        <v>-0.3</v>
      </c>
      <c r="N61" s="324">
        <v>46.5</v>
      </c>
    </row>
    <row r="62" spans="1:14">
      <c r="A62" s="248"/>
      <c r="B62" s="244"/>
      <c r="C62" s="244"/>
      <c r="D62" s="244"/>
      <c r="E62" s="244"/>
      <c r="F62" s="244"/>
      <c r="G62" s="325"/>
      <c r="H62" s="326" t="s">
        <v>521</v>
      </c>
      <c r="I62" s="327">
        <v>297580</v>
      </c>
      <c r="J62" s="328">
        <v>87869</v>
      </c>
      <c r="K62" s="329">
        <v>2.6</v>
      </c>
      <c r="L62" s="330">
        <v>111169</v>
      </c>
      <c r="M62" s="331">
        <v>0.5</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5"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v>22.25</v>
      </c>
      <c r="G47" s="12">
        <v>24.1</v>
      </c>
      <c r="H47" s="12">
        <v>25.58</v>
      </c>
      <c r="I47" s="12">
        <v>26.93</v>
      </c>
      <c r="J47" s="13">
        <v>30.12</v>
      </c>
    </row>
    <row r="48" spans="2:10" ht="57.75" customHeight="1">
      <c r="B48" s="14"/>
      <c r="C48" s="1141" t="s">
        <v>4</v>
      </c>
      <c r="D48" s="1141"/>
      <c r="E48" s="1142"/>
      <c r="F48" s="15">
        <v>1.41</v>
      </c>
      <c r="G48" s="16">
        <v>0.87</v>
      </c>
      <c r="H48" s="16">
        <v>3.46</v>
      </c>
      <c r="I48" s="16">
        <v>4.87</v>
      </c>
      <c r="J48" s="17">
        <v>2.93</v>
      </c>
    </row>
    <row r="49" spans="2:10" ht="57.75" customHeight="1" thickBot="1">
      <c r="B49" s="18"/>
      <c r="C49" s="1143" t="s">
        <v>5</v>
      </c>
      <c r="D49" s="1143"/>
      <c r="E49" s="1144"/>
      <c r="F49" s="19">
        <v>2.39</v>
      </c>
      <c r="G49" s="20">
        <v>2.04</v>
      </c>
      <c r="H49" s="20">
        <v>4.17</v>
      </c>
      <c r="I49" s="20">
        <v>1.52</v>
      </c>
      <c r="J49" s="21">
        <v>2.15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2017-02-19T09:14:09Z</cp:lastPrinted>
  <dcterms:created xsi:type="dcterms:W3CDTF">2017-02-15T14:45:34Z</dcterms:created>
  <dcterms:modified xsi:type="dcterms:W3CDTF">2017-04-24T07:47:56Z</dcterms:modified>
  <cp:category/>
</cp:coreProperties>
</file>