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<sst xmlns="http://schemas.openxmlformats.org/spreadsheetml/2006/main" count="218" uniqueCount="108">
  <si>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</si>
  <si>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</si>
  <si>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</si>
  <si>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</si>
  <si>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</si>
  <si>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</si>
  <si>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</si>
  <si>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</si>
  <si>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</si>
  <si>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</si>
  <si>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</si>
  <si>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</si>
  <si>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</si>
  <si>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</si>
  <si>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</si>
  <si>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</si>
  <si>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</si>
  <si>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</si>
  <si>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</si>
  <si>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</si>
  <si>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</si>
  <si>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</si>
  <si>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</si>
  <si>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</si>
  <si>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</si>
  <si>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</si>
  <si>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</si>
  <si>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</si>
  <si>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</si>
  <si>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</si>
  <si>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</si>
  <si>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</si>
  <si>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</si>
  <si>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</si>
  <si>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</si>
  <si>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</si>
  <si>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</si>
  <si>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</si>
  <si>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</si>
  <si>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</si>
  <si>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</si>
  <si>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</si>
  <si>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</si>
  <si>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</si>
  <si>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</si>
  <si>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</si>
  <si>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</si>
  <si>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</si>
  <si>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</si>
  <si>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</si>
  <si>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</si>
  <si>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</si>
  <si>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</si>
  <si>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</si>
  <si>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</si>
  <si>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</si>
  <si>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</si>
  <si>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</si>
  <si>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</si>
  <si>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</si>
  <si>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</si>
  <si>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</si>
  <si>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</si>
  <si>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</si>
  <si>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</si>
  <si>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</si>
  <si>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</si>
  <si>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</si>
  <si>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</si>
  <si>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</si>
  <si>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</si>
  <si>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</si>
  <si>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</si>
  <si>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</si>
  <si>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</si>
  <si>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</si>
  <si>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</si>
  <si>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</si>
  <si>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</si>
  <si>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</si>
  <si>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</si>
  <si>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</si>
  <si>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</si>
  <si>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</si>
  <si>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</si>
  <si>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</si>
  <si>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</si>
  <si>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</si>
  <si>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</si>
  <si>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</si>
  <si>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</si>
  <si>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</si>
  <si>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</si>
  <si>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天塩町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</si>
  <si>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</si>
  <si>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</si>
  <si>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</si>
  <si>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</si>
  <si>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</si>
  <si>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</si>
  <si>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</si>
  <si>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</si>
  <si>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</si>
  <si>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</si>
  <si>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</si>
  <si>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40年代に水道事業が創設、供給開始されてから多少の更新は実施されているものの施設の老朽化が進む中、浄水場施設等の更新を先行して行っており、管路更新実施はその後になることから現段階での更新率は上がらないが、順次更新していく。</t>
    <rPh sb="1" eb="3">
      <t>ショウワ</t>
    </rPh>
    <rPh sb="5" eb="7">
      <t>ネンダイ</t>
    </rPh>
    <rPh sb="8" eb="10">
      <t>スイドウ</t>
    </rPh>
    <rPh sb="10" eb="12">
      <t>ジギョウ</t>
    </rPh>
    <rPh sb="13" eb="15">
      <t>ソウセツ</t>
    </rPh>
    <rPh sb="16" eb="18">
      <t>キョウキュウ</t>
    </rPh>
    <rPh sb="18" eb="20">
      <t>カイシ</t>
    </rPh>
    <rPh sb="25" eb="27">
      <t>タショウ</t>
    </rPh>
    <rPh sb="28" eb="30">
      <t>コウシン</t>
    </rPh>
    <rPh sb="31" eb="33">
      <t>ジッシ</t>
    </rPh>
    <rPh sb="41" eb="43">
      <t>シセツ</t>
    </rPh>
    <rPh sb="44" eb="47">
      <t>ロウキュウカ</t>
    </rPh>
    <rPh sb="48" eb="49">
      <t>スス</t>
    </rPh>
    <rPh sb="50" eb="51">
      <t>ナカ</t>
    </rPh>
    <rPh sb="52" eb="55">
      <t>ジョウスイジョウ</t>
    </rPh>
    <rPh sb="55" eb="57">
      <t>シセツ</t>
    </rPh>
    <rPh sb="57" eb="58">
      <t>ナド</t>
    </rPh>
    <rPh sb="59" eb="61">
      <t>コウシン</t>
    </rPh>
    <rPh sb="62" eb="64">
      <t>センコウ</t>
    </rPh>
    <rPh sb="66" eb="67">
      <t>オコナ</t>
    </rPh>
    <rPh sb="72" eb="74">
      <t>カンロ</t>
    </rPh>
    <rPh sb="74" eb="76">
      <t>コウシン</t>
    </rPh>
    <rPh sb="76" eb="78">
      <t>ジッシ</t>
    </rPh>
    <rPh sb="81" eb="82">
      <t>ゴ</t>
    </rPh>
    <rPh sb="89" eb="92">
      <t>ゲンダンカイ</t>
    </rPh>
    <rPh sb="94" eb="96">
      <t>コウシン</t>
    </rPh>
    <rPh sb="96" eb="97">
      <t>リツ</t>
    </rPh>
    <rPh sb="98" eb="99">
      <t>ア</t>
    </rPh>
    <rPh sb="105" eb="107">
      <t>ジュンジ</t>
    </rPh>
    <rPh sb="107" eb="109">
      <t>コウシン</t>
    </rPh>
    <phoneticPr fontId="4"/>
  </si>
  <si>
    <t>　
　人口の減少等により使用料収入の増が見込めない中、老朽化に伴う水道施設の更新も余儀なく進むため、料金改定の検討もしていく必要があると考える。今後、施設、設備等の更新が必要となることから、それらの更新計画を財政面を含め検討し、料金の見直し、コスト削減など収支全般を考慮し経営健全化に努める。</t>
    <rPh sb="3" eb="5">
      <t>ジンコウ</t>
    </rPh>
    <rPh sb="12" eb="15">
      <t>シヨウリョウ</t>
    </rPh>
    <rPh sb="15" eb="17">
      <t>シュウニュウ</t>
    </rPh>
    <rPh sb="18" eb="19">
      <t>ゾウ</t>
    </rPh>
    <rPh sb="20" eb="22">
      <t>ミコ</t>
    </rPh>
    <rPh sb="25" eb="26">
      <t>ナカ</t>
    </rPh>
    <rPh sb="27" eb="30">
      <t>ロウキュウカ</t>
    </rPh>
    <rPh sb="31" eb="32">
      <t>トモナ</t>
    </rPh>
    <rPh sb="33" eb="35">
      <t>スイドウ</t>
    </rPh>
    <rPh sb="35" eb="37">
      <t>シセツ</t>
    </rPh>
    <rPh sb="38" eb="40">
      <t>コウシン</t>
    </rPh>
    <rPh sb="41" eb="43">
      <t>ヨギ</t>
    </rPh>
    <rPh sb="45" eb="46">
      <t>スス</t>
    </rPh>
    <rPh sb="50" eb="52">
      <t>リョウキン</t>
    </rPh>
    <rPh sb="52" eb="54">
      <t>カイテイ</t>
    </rPh>
    <rPh sb="55" eb="57">
      <t>ケントウ</t>
    </rPh>
    <rPh sb="62" eb="64">
      <t>ヒツヨウ</t>
    </rPh>
    <rPh sb="68" eb="69">
      <t>カンガ</t>
    </rPh>
    <rPh sb="72" eb="74">
      <t>コンゴ</t>
    </rPh>
    <rPh sb="75" eb="77">
      <t>シセツ</t>
    </rPh>
    <rPh sb="78" eb="80">
      <t>セツビ</t>
    </rPh>
    <rPh sb="80" eb="81">
      <t>トウ</t>
    </rPh>
    <rPh sb="82" eb="84">
      <t>コウシン</t>
    </rPh>
    <rPh sb="85" eb="87">
      <t>ヒツヨウ</t>
    </rPh>
    <rPh sb="99" eb="101">
      <t>コウシン</t>
    </rPh>
    <rPh sb="101" eb="103">
      <t>ケイカク</t>
    </rPh>
    <rPh sb="104" eb="107">
      <t>ザイセイメン</t>
    </rPh>
    <rPh sb="108" eb="109">
      <t>フク</t>
    </rPh>
    <rPh sb="110" eb="112">
      <t>ケントウ</t>
    </rPh>
    <rPh sb="114" eb="116">
      <t>リョウキン</t>
    </rPh>
    <rPh sb="117" eb="119">
      <t>ミナオ</t>
    </rPh>
    <rPh sb="124" eb="126">
      <t>サクゲン</t>
    </rPh>
    <rPh sb="128" eb="130">
      <t>シュウシ</t>
    </rPh>
    <rPh sb="130" eb="132">
      <t>ゼンパン</t>
    </rPh>
    <rPh sb="133" eb="135">
      <t>コウリョ</t>
    </rPh>
    <rPh sb="142" eb="143">
      <t>ツト</t>
    </rPh>
    <phoneticPr fontId="4"/>
  </si>
  <si>
    <t>①　収支率を100%に近づけるには、料金改定を行い実質的な収入を上げることが必要と思われるが、料金体系が複数の用途別に分かれてる等複雑なため課題がある。現状、維持管理費用の抑制、削減に努力し事業費の平準化を図るよう努める。
④　平成25年から浄水場等の更新事業を実施したことにより残高比率が増えている。今後の事業計画もあり、国庫補助金以外は企業債等に頼らざるを得ない状況のため増加する一方、給水収益は人口が減少しているため増加は見込めない現状にあり経営はより厳しくなると考える。
⑤・⑥　今後、更新事業等の実施により企業債等の借入が増加していく事が見込まれるため、給水原価が上がり、料金回収率が下がると予想される。料金改定の検討が必要と思われるが、コスト削減等経営健全化に努める。
⑦　３箇所ある浄水場のうち、１箇所の施設更新が完了し平成27年から供用開始しているが、コスト削減等が見込まれるため利用率は向上すると思われる。平成29年度からの施設更新が進み完了すればさらに向上する見込。
⑧　有収率の低下要因の漏水を減らすため漏水調査を実施し有収率の向上に努めている。</t>
    <rPh sb="2" eb="4">
      <t>シュウシ</t>
    </rPh>
    <rPh sb="4" eb="5">
      <t>リツ</t>
    </rPh>
    <rPh sb="11" eb="13">
      <t>チカズ</t>
    </rPh>
    <rPh sb="18" eb="20">
      <t>リョウキン</t>
    </rPh>
    <rPh sb="20" eb="22">
      <t>カイテイ</t>
    </rPh>
    <rPh sb="23" eb="24">
      <t>オコナ</t>
    </rPh>
    <rPh sb="25" eb="28">
      <t>ジッシツテキ</t>
    </rPh>
    <rPh sb="29" eb="31">
      <t>シュウニュウ</t>
    </rPh>
    <rPh sb="32" eb="33">
      <t>ア</t>
    </rPh>
    <rPh sb="38" eb="40">
      <t>ヒツヨウ</t>
    </rPh>
    <rPh sb="41" eb="42">
      <t>オモ</t>
    </rPh>
    <rPh sb="47" eb="49">
      <t>リョウキン</t>
    </rPh>
    <rPh sb="49" eb="51">
      <t>タイケイ</t>
    </rPh>
    <rPh sb="52" eb="54">
      <t>フクスウ</t>
    </rPh>
    <rPh sb="55" eb="58">
      <t>ヨウトベツ</t>
    </rPh>
    <rPh sb="59" eb="60">
      <t>ワ</t>
    </rPh>
    <rPh sb="64" eb="65">
      <t>ナド</t>
    </rPh>
    <rPh sb="65" eb="67">
      <t>フクザツ</t>
    </rPh>
    <rPh sb="70" eb="72">
      <t>カダイ</t>
    </rPh>
    <rPh sb="76" eb="78">
      <t>ゲンジョウ</t>
    </rPh>
    <rPh sb="79" eb="81">
      <t>イジ</t>
    </rPh>
    <rPh sb="81" eb="83">
      <t>カンリ</t>
    </rPh>
    <rPh sb="83" eb="85">
      <t>ヒヨウ</t>
    </rPh>
    <rPh sb="86" eb="88">
      <t>ヨクセイ</t>
    </rPh>
    <rPh sb="89" eb="91">
      <t>サクゲン</t>
    </rPh>
    <rPh sb="92" eb="94">
      <t>ドリョク</t>
    </rPh>
    <rPh sb="95" eb="98">
      <t>ジギョウヒ</t>
    </rPh>
    <rPh sb="99" eb="102">
      <t>ヘイジュンカ</t>
    </rPh>
    <rPh sb="103" eb="104">
      <t>ハカ</t>
    </rPh>
    <rPh sb="107" eb="108">
      <t>ツト</t>
    </rPh>
    <rPh sb="115" eb="117">
      <t>ヘイセイ</t>
    </rPh>
    <rPh sb="119" eb="120">
      <t>ネン</t>
    </rPh>
    <rPh sb="122" eb="125">
      <t>ジョウスイジョウ</t>
    </rPh>
    <rPh sb="125" eb="126">
      <t>トウ</t>
    </rPh>
    <rPh sb="127" eb="129">
      <t>コウシン</t>
    </rPh>
    <rPh sb="129" eb="131">
      <t>ジギョウ</t>
    </rPh>
    <rPh sb="132" eb="134">
      <t>ジッシ</t>
    </rPh>
    <rPh sb="141" eb="143">
      <t>ザンダカ</t>
    </rPh>
    <rPh sb="143" eb="145">
      <t>ヒリツ</t>
    </rPh>
    <rPh sb="146" eb="147">
      <t>フ</t>
    </rPh>
    <rPh sb="152" eb="154">
      <t>コンゴ</t>
    </rPh>
    <rPh sb="155" eb="157">
      <t>ジギョウ</t>
    </rPh>
    <rPh sb="157" eb="159">
      <t>ケイカク</t>
    </rPh>
    <rPh sb="163" eb="165">
      <t>コッコ</t>
    </rPh>
    <rPh sb="165" eb="167">
      <t>ホジョ</t>
    </rPh>
    <rPh sb="167" eb="168">
      <t>キン</t>
    </rPh>
    <rPh sb="168" eb="170">
      <t>イガイ</t>
    </rPh>
    <rPh sb="171" eb="173">
      <t>キギョウ</t>
    </rPh>
    <rPh sb="181" eb="182">
      <t>エ</t>
    </rPh>
    <rPh sb="189" eb="191">
      <t>ゾウカ</t>
    </rPh>
    <rPh sb="193" eb="195">
      <t>イッポウ</t>
    </rPh>
    <rPh sb="196" eb="198">
      <t>キュウスイ</t>
    </rPh>
    <rPh sb="198" eb="200">
      <t>シュウエキ</t>
    </rPh>
    <rPh sb="201" eb="203">
      <t>ジンコウ</t>
    </rPh>
    <rPh sb="204" eb="206">
      <t>ゲンショウ</t>
    </rPh>
    <rPh sb="212" eb="214">
      <t>ゾウカ</t>
    </rPh>
    <rPh sb="215" eb="217">
      <t>ミコ</t>
    </rPh>
    <rPh sb="220" eb="222">
      <t>ゲンジョウ</t>
    </rPh>
    <rPh sb="225" eb="227">
      <t>ケイエイ</t>
    </rPh>
    <rPh sb="230" eb="231">
      <t>キビ</t>
    </rPh>
    <rPh sb="236" eb="237">
      <t>カンガ</t>
    </rPh>
    <rPh sb="246" eb="248">
      <t>コンゴ</t>
    </rPh>
    <rPh sb="249" eb="251">
      <t>コウシン</t>
    </rPh>
    <rPh sb="251" eb="253">
      <t>ジギョウ</t>
    </rPh>
    <rPh sb="253" eb="254">
      <t>トウ</t>
    </rPh>
    <rPh sb="255" eb="257">
      <t>ジッシ</t>
    </rPh>
    <rPh sb="260" eb="263">
      <t>キギョウサイ</t>
    </rPh>
    <rPh sb="263" eb="264">
      <t>トウ</t>
    </rPh>
    <rPh sb="265" eb="267">
      <t>カリイレ</t>
    </rPh>
    <rPh sb="268" eb="270">
      <t>ゾウカ</t>
    </rPh>
    <rPh sb="274" eb="275">
      <t>コト</t>
    </rPh>
    <rPh sb="276" eb="278">
      <t>ミコ</t>
    </rPh>
    <rPh sb="284" eb="288">
      <t>キュウスイゲンカ</t>
    </rPh>
    <rPh sb="289" eb="290">
      <t>ア</t>
    </rPh>
    <rPh sb="293" eb="295">
      <t>リョウキン</t>
    </rPh>
    <rPh sb="295" eb="297">
      <t>カイシュウ</t>
    </rPh>
    <rPh sb="297" eb="298">
      <t>リツ</t>
    </rPh>
    <rPh sb="299" eb="300">
      <t>サ</t>
    </rPh>
    <rPh sb="303" eb="305">
      <t>ヨソウ</t>
    </rPh>
    <rPh sb="309" eb="311">
      <t>リョウキン</t>
    </rPh>
    <rPh sb="311" eb="313">
      <t>カイテイ</t>
    </rPh>
    <rPh sb="314" eb="316">
      <t>ケントウ</t>
    </rPh>
    <rPh sb="317" eb="319">
      <t>ヒツヨウ</t>
    </rPh>
    <rPh sb="320" eb="321">
      <t>オモ</t>
    </rPh>
    <rPh sb="329" eb="331">
      <t>サクゲン</t>
    </rPh>
    <rPh sb="331" eb="332">
      <t>トウ</t>
    </rPh>
    <rPh sb="332" eb="334">
      <t>ケイエイ</t>
    </rPh>
    <rPh sb="334" eb="337">
      <t>ケンゼンカ</t>
    </rPh>
    <rPh sb="338" eb="339">
      <t>ツト</t>
    </rPh>
    <rPh sb="347" eb="349">
      <t>カショ</t>
    </rPh>
    <rPh sb="351" eb="354">
      <t>ジョウスイジョウ</t>
    </rPh>
    <rPh sb="359" eb="361">
      <t>カショ</t>
    </rPh>
    <rPh sb="362" eb="364">
      <t>シセツ</t>
    </rPh>
    <rPh sb="364" eb="366">
      <t>コウシン</t>
    </rPh>
    <rPh sb="367" eb="369">
      <t>カンリョウ</t>
    </rPh>
    <rPh sb="370" eb="372">
      <t>ヘイセイ</t>
    </rPh>
    <rPh sb="374" eb="375">
      <t>ネン</t>
    </rPh>
    <rPh sb="377" eb="379">
      <t>キョウヨウ</t>
    </rPh>
    <rPh sb="379" eb="381">
      <t>カイシ</t>
    </rPh>
    <rPh sb="390" eb="392">
      <t>サクゲン</t>
    </rPh>
    <rPh sb="392" eb="393">
      <t>トウ</t>
    </rPh>
    <rPh sb="394" eb="396">
      <t>ミコ</t>
    </rPh>
    <rPh sb="401" eb="404">
      <t>リヨウリツ</t>
    </rPh>
    <rPh sb="405" eb="407">
      <t>コウジョウ</t>
    </rPh>
    <rPh sb="410" eb="411">
      <t>オモ</t>
    </rPh>
    <rPh sb="415" eb="417">
      <t>ヘイセイ</t>
    </rPh>
    <rPh sb="419" eb="421">
      <t>ネンド</t>
    </rPh>
    <rPh sb="424" eb="426">
      <t>シセツ</t>
    </rPh>
    <rPh sb="426" eb="428">
      <t>コウシン</t>
    </rPh>
    <rPh sb="429" eb="430">
      <t>スス</t>
    </rPh>
    <rPh sb="431" eb="433">
      <t>カンリョウ</t>
    </rPh>
    <rPh sb="439" eb="441">
      <t>コウジョウ</t>
    </rPh>
    <rPh sb="443" eb="445">
      <t>ミコミ</t>
    </rPh>
    <rPh sb="450" eb="452">
      <t>ユウシュウ</t>
    </rPh>
    <rPh sb="452" eb="453">
      <t>リツ</t>
    </rPh>
    <rPh sb="454" eb="456">
      <t>テイカ</t>
    </rPh>
    <rPh sb="456" eb="458">
      <t>ヨウイン</t>
    </rPh>
    <rPh sb="459" eb="461">
      <t>ロウスイ</t>
    </rPh>
    <rPh sb="462" eb="463">
      <t>ヘ</t>
    </rPh>
    <rPh sb="467" eb="469">
      <t>ロウスイ</t>
    </rPh>
    <rPh sb="469" eb="471">
      <t>チョウサ</t>
    </rPh>
    <rPh sb="472" eb="474">
      <t>ジッシ</t>
    </rPh>
    <rPh sb="475" eb="477">
      <t>ユウシュウ</t>
    </rPh>
    <rPh sb="477" eb="478">
      <t>リツ</t>
    </rPh>
    <rPh sb="479" eb="48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</si>
</sst>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0.72</c:v>
                </c:pt>
                <c:pt idx="4">
                  <c:v>0</c:v>
                </c:pt>
              </c:numCache>
            </c:numRef>
          </c:val>
        </c:ser>
        <c:dLbls>
          <c:showLegendKey val="0"/>
          <c:showVal val="0"/>
          <c:showCatName val="0"/>
          <c:showSerName val="0"/>
          <c:showPercent val="0"/>
          <c:showBubbleSize val="0"/>
        </c:dLbls>
        <c:gapWidth val="150"/>
        <c:axId val="88101632"/>
        <c:axId val="881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88101632"/>
        <c:axId val="88109440"/>
      </c:lineChart>
      <c:dateAx>
        <c:axId val="88101632"/>
        <c:scaling>
          <c:orientation val="minMax"/>
        </c:scaling>
        <c:delete val="1"/>
        <c:axPos val="b"/>
        <c:numFmt formatCode="ge" sourceLinked="1"/>
        <c:majorTickMark val="none"/>
        <c:minorTickMark val="none"/>
        <c:tickLblPos val="none"/>
        <c:crossAx val="88109440"/>
        <c:crosses val="autoZero"/>
        <c:auto val="1"/>
        <c:lblOffset val="100"/>
        <c:baseTimeUnit val="years"/>
      </c:dateAx>
      <c:valAx>
        <c:axId val="881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72.58</c:v>
                </c:pt>
                <c:pt idx="1">
                  <c:v>73.010000000000005</c:v>
                </c:pt>
                <c:pt idx="2">
                  <c:v>77.52</c:v>
                </c:pt>
                <c:pt idx="3">
                  <c:v>63.08</c:v>
                </c:pt>
                <c:pt idx="4">
                  <c:v>62.38</c:v>
                </c:pt>
              </c:numCache>
            </c:numRef>
          </c:val>
        </c:ser>
        <c:dLbls>
          <c:showLegendKey val="0"/>
          <c:showVal val="0"/>
          <c:showCatName val="0"/>
          <c:showSerName val="0"/>
          <c:showPercent val="0"/>
          <c:showBubbleSize val="0"/>
        </c:dLbls>
        <c:gapWidth val="150"/>
        <c:axId val="160390144"/>
        <c:axId val="1604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60390144"/>
        <c:axId val="160416128"/>
      </c:lineChart>
      <c:dateAx>
        <c:axId val="160390144"/>
        <c:scaling>
          <c:orientation val="minMax"/>
        </c:scaling>
        <c:delete val="1"/>
        <c:axPos val="b"/>
        <c:numFmt formatCode="ge" sourceLinked="1"/>
        <c:majorTickMark val="none"/>
        <c:minorTickMark val="none"/>
        <c:tickLblPos val="none"/>
        <c:crossAx val="160416128"/>
        <c:crosses val="autoZero"/>
        <c:auto val="1"/>
        <c:lblOffset val="100"/>
        <c:baseTimeUnit val="years"/>
      </c:dateAx>
      <c:valAx>
        <c:axId val="1604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63.86</c:v>
                </c:pt>
                <c:pt idx="1">
                  <c:v>60.14</c:v>
                </c:pt>
                <c:pt idx="2">
                  <c:v>58.14</c:v>
                </c:pt>
                <c:pt idx="3">
                  <c:v>69.61</c:v>
                </c:pt>
                <c:pt idx="4">
                  <c:v>65.349999999999994</c:v>
                </c:pt>
              </c:numCache>
            </c:numRef>
          </c:val>
        </c:ser>
        <c:dLbls>
          <c:showLegendKey val="0"/>
          <c:showVal val="0"/>
          <c:showCatName val="0"/>
          <c:showSerName val="0"/>
          <c:showPercent val="0"/>
          <c:showBubbleSize val="0"/>
        </c:dLbls>
        <c:gapWidth val="150"/>
        <c:axId val="161113984"/>
        <c:axId val="1611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61113984"/>
        <c:axId val="161127040"/>
      </c:lineChart>
      <c:dateAx>
        <c:axId val="161113984"/>
        <c:scaling>
          <c:orientation val="minMax"/>
        </c:scaling>
        <c:delete val="1"/>
        <c:axPos val="b"/>
        <c:numFmt formatCode="ge" sourceLinked="1"/>
        <c:majorTickMark val="none"/>
        <c:minorTickMark val="none"/>
        <c:tickLblPos val="none"/>
        <c:crossAx val="161127040"/>
        <c:crosses val="autoZero"/>
        <c:auto val="1"/>
        <c:lblOffset val="100"/>
        <c:baseTimeUnit val="years"/>
      </c:dateAx>
      <c:valAx>
        <c:axId val="1611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87.37</c:v>
                </c:pt>
                <c:pt idx="1">
                  <c:v>90.79</c:v>
                </c:pt>
                <c:pt idx="2">
                  <c:v>92.74</c:v>
                </c:pt>
                <c:pt idx="3">
                  <c:v>89.71</c:v>
                </c:pt>
                <c:pt idx="4">
                  <c:v>114.01</c:v>
                </c:pt>
              </c:numCache>
            </c:numRef>
          </c:val>
        </c:ser>
        <c:dLbls>
          <c:showLegendKey val="0"/>
          <c:showVal val="0"/>
          <c:showCatName val="0"/>
          <c:showSerName val="0"/>
          <c:showPercent val="0"/>
          <c:showBubbleSize val="0"/>
        </c:dLbls>
        <c:gapWidth val="150"/>
        <c:axId val="156546176"/>
        <c:axId val="1595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6546176"/>
        <c:axId val="159580160"/>
      </c:lineChart>
      <c:dateAx>
        <c:axId val="156546176"/>
        <c:scaling>
          <c:orientation val="minMax"/>
        </c:scaling>
        <c:delete val="1"/>
        <c:axPos val="b"/>
        <c:numFmt formatCode="ge" sourceLinked="1"/>
        <c:majorTickMark val="none"/>
        <c:minorTickMark val="none"/>
        <c:tickLblPos val="none"/>
        <c:crossAx val="159580160"/>
        <c:crosses val="autoZero"/>
        <c:auto val="1"/>
        <c:lblOffset val="100"/>
        <c:baseTimeUnit val="years"/>
      </c:dateAx>
      <c:valAx>
        <c:axId val="1595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675136"/>
        <c:axId val="1596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675136"/>
        <c:axId val="159693440"/>
      </c:lineChart>
      <c:dateAx>
        <c:axId val="159675136"/>
        <c:scaling>
          <c:orientation val="minMax"/>
        </c:scaling>
        <c:delete val="1"/>
        <c:axPos val="b"/>
        <c:numFmt formatCode="ge" sourceLinked="1"/>
        <c:majorTickMark val="none"/>
        <c:minorTickMark val="none"/>
        <c:tickLblPos val="none"/>
        <c:crossAx val="159693440"/>
        <c:crosses val="autoZero"/>
        <c:auto val="1"/>
        <c:lblOffset val="100"/>
        <c:baseTimeUnit val="years"/>
      </c:dateAx>
      <c:valAx>
        <c:axId val="1596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73056"/>
        <c:axId val="1597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73056"/>
        <c:axId val="159797632"/>
      </c:lineChart>
      <c:dateAx>
        <c:axId val="159773056"/>
        <c:scaling>
          <c:orientation val="minMax"/>
        </c:scaling>
        <c:delete val="1"/>
        <c:axPos val="b"/>
        <c:numFmt formatCode="ge" sourceLinked="1"/>
        <c:majorTickMark val="none"/>
        <c:minorTickMark val="none"/>
        <c:tickLblPos val="none"/>
        <c:crossAx val="159797632"/>
        <c:crosses val="autoZero"/>
        <c:auto val="1"/>
        <c:lblOffset val="100"/>
        <c:baseTimeUnit val="years"/>
      </c:dateAx>
      <c:valAx>
        <c:axId val="1597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908608"/>
        <c:axId val="1599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908608"/>
        <c:axId val="159921664"/>
      </c:lineChart>
      <c:dateAx>
        <c:axId val="159908608"/>
        <c:scaling>
          <c:orientation val="minMax"/>
        </c:scaling>
        <c:delete val="1"/>
        <c:axPos val="b"/>
        <c:numFmt formatCode="ge" sourceLinked="1"/>
        <c:majorTickMark val="none"/>
        <c:minorTickMark val="none"/>
        <c:tickLblPos val="none"/>
        <c:crossAx val="159921664"/>
        <c:crosses val="autoZero"/>
        <c:auto val="1"/>
        <c:lblOffset val="100"/>
        <c:baseTimeUnit val="years"/>
      </c:dateAx>
      <c:valAx>
        <c:axId val="1599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999104"/>
        <c:axId val="1600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999104"/>
        <c:axId val="160023680"/>
      </c:lineChart>
      <c:dateAx>
        <c:axId val="159999104"/>
        <c:scaling>
          <c:orientation val="minMax"/>
        </c:scaling>
        <c:delete val="1"/>
        <c:axPos val="b"/>
        <c:numFmt formatCode="ge" sourceLinked="1"/>
        <c:majorTickMark val="none"/>
        <c:minorTickMark val="none"/>
        <c:tickLblPos val="none"/>
        <c:crossAx val="160023680"/>
        <c:crosses val="autoZero"/>
        <c:auto val="1"/>
        <c:lblOffset val="100"/>
        <c:baseTimeUnit val="years"/>
      </c:dateAx>
      <c:valAx>
        <c:axId val="1600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457.66</c:v>
                </c:pt>
                <c:pt idx="1">
                  <c:v>438.1</c:v>
                </c:pt>
                <c:pt idx="2">
                  <c:v>437.65</c:v>
                </c:pt>
                <c:pt idx="3">
                  <c:v>861.16</c:v>
                </c:pt>
                <c:pt idx="4">
                  <c:v>893.43</c:v>
                </c:pt>
              </c:numCache>
            </c:numRef>
          </c:val>
        </c:ser>
        <c:dLbls>
          <c:showLegendKey val="0"/>
          <c:showVal val="0"/>
          <c:showCatName val="0"/>
          <c:showSerName val="0"/>
          <c:showPercent val="0"/>
          <c:showBubbleSize val="0"/>
        </c:dLbls>
        <c:gapWidth val="150"/>
        <c:axId val="160095616"/>
        <c:axId val="1601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60095616"/>
        <c:axId val="160122368"/>
      </c:lineChart>
      <c:dateAx>
        <c:axId val="160095616"/>
        <c:scaling>
          <c:orientation val="minMax"/>
        </c:scaling>
        <c:delete val="1"/>
        <c:axPos val="b"/>
        <c:numFmt formatCode="ge" sourceLinked="1"/>
        <c:majorTickMark val="none"/>
        <c:minorTickMark val="none"/>
        <c:tickLblPos val="none"/>
        <c:crossAx val="160122368"/>
        <c:crosses val="autoZero"/>
        <c:auto val="1"/>
        <c:lblOffset val="100"/>
        <c:baseTimeUnit val="years"/>
      </c:dateAx>
      <c:valAx>
        <c:axId val="1601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81.22</c:v>
                </c:pt>
                <c:pt idx="1">
                  <c:v>79.52</c:v>
                </c:pt>
                <c:pt idx="2">
                  <c:v>81.99</c:v>
                </c:pt>
                <c:pt idx="3">
                  <c:v>83.99</c:v>
                </c:pt>
                <c:pt idx="4">
                  <c:v>79.27</c:v>
                </c:pt>
              </c:numCache>
            </c:numRef>
          </c:val>
        </c:ser>
        <c:dLbls>
          <c:showLegendKey val="0"/>
          <c:showVal val="0"/>
          <c:showCatName val="0"/>
          <c:showSerName val="0"/>
          <c:showPercent val="0"/>
          <c:showBubbleSize val="0"/>
        </c:dLbls>
        <c:gapWidth val="150"/>
        <c:axId val="160203520"/>
        <c:axId val="1602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60203520"/>
        <c:axId val="160206208"/>
      </c:lineChart>
      <c:dateAx>
        <c:axId val="160203520"/>
        <c:scaling>
          <c:orientation val="minMax"/>
        </c:scaling>
        <c:delete val="1"/>
        <c:axPos val="b"/>
        <c:numFmt formatCode="ge" sourceLinked="1"/>
        <c:majorTickMark val="none"/>
        <c:minorTickMark val="none"/>
        <c:tickLblPos val="none"/>
        <c:crossAx val="160206208"/>
        <c:crosses val="autoZero"/>
        <c:auto val="1"/>
        <c:lblOffset val="100"/>
        <c:baseTimeUnit val="years"/>
      </c:dateAx>
      <c:valAx>
        <c:axId val="1602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316.93</c:v>
                </c:pt>
                <c:pt idx="1">
                  <c:v>330.35</c:v>
                </c:pt>
                <c:pt idx="2">
                  <c:v>322.22000000000003</c:v>
                </c:pt>
                <c:pt idx="3">
                  <c:v>312.75</c:v>
                </c:pt>
                <c:pt idx="4">
                  <c:v>341.16</c:v>
                </c:pt>
              </c:numCache>
            </c:numRef>
          </c:val>
        </c:ser>
        <c:dLbls>
          <c:showLegendKey val="0"/>
          <c:showVal val="0"/>
          <c:showCatName val="0"/>
          <c:showSerName val="0"/>
          <c:showPercent val="0"/>
          <c:showBubbleSize val="0"/>
        </c:dLbls>
        <c:gapWidth val="150"/>
        <c:axId val="160301824"/>
        <c:axId val="1603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60301824"/>
        <c:axId val="160304128"/>
      </c:lineChart>
      <c:dateAx>
        <c:axId val="160301824"/>
        <c:scaling>
          <c:orientation val="minMax"/>
        </c:scaling>
        <c:delete val="1"/>
        <c:axPos val="b"/>
        <c:numFmt formatCode="ge" sourceLinked="1"/>
        <c:majorTickMark val="none"/>
        <c:minorTickMark val="none"/>
        <c:tickLblPos val="none"/>
        <c:crossAx val="160304128"/>
        <c:crosses val="autoZero"/>
        <c:auto val="1"/>
        <c:lblOffset val="100"/>
        <c:baseTimeUnit val="years"/>
      </c:dateAx>
      <c:valAx>
        <c:axId val="1603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天塩町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3272</v>
      </c>
      <c r="AJ8" s="55"/>
      <c r="AK8" s="55"/>
      <c r="AL8" s="55"/>
      <c r="AM8" s="55"/>
      <c r="AN8" s="55"/>
      <c r="AO8" s="55"/>
      <c r="AP8" s="56"/>
      <c r="AQ8" s="46">
        <f>データ!R6</f>
        <v>353.56</v>
      </c>
      <c r="AR8" s="46"/>
      <c r="AS8" s="46"/>
      <c r="AT8" s="46"/>
      <c r="AU8" s="46"/>
      <c r="AV8" s="46"/>
      <c r="AW8" s="46"/>
      <c r="AX8" s="46"/>
      <c r="AY8" s="46">
        <f>データ!S6</f>
        <v>9.25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95.56</v>
      </c>
      <c r="S10" s="46"/>
      <c r="T10" s="46"/>
      <c r="U10" s="46"/>
      <c r="V10" s="46"/>
      <c r="W10" s="46"/>
      <c r="X10" s="46"/>
      <c r="Y10" s="46"/>
      <c r="Z10" s="80">
        <f>データ!P6</f>
        <v>5300</v>
      </c>
      <c r="AA10" s="80"/>
      <c r="AB10" s="80"/>
      <c r="AC10" s="80"/>
      <c r="AD10" s="80"/>
      <c r="AE10" s="80"/>
      <c r="AF10" s="80"/>
      <c r="AG10" s="80"/>
      <c r="AH10" s="2"/>
      <c r="AI10" s="80">
        <f>データ!T6</f>
        <v>3096</v>
      </c>
      <c r="AJ10" s="80"/>
      <c r="AK10" s="80"/>
      <c r="AL10" s="80"/>
      <c r="AM10" s="80"/>
      <c r="AN10" s="80"/>
      <c r="AO10" s="80"/>
      <c r="AP10" s="80"/>
      <c r="AQ10" s="46">
        <f>データ!U6</f>
        <v>126.04</v>
      </c>
      <c r="AR10" s="46"/>
      <c r="AS10" s="46"/>
      <c r="AT10" s="46"/>
      <c r="AU10" s="46"/>
      <c r="AV10" s="46"/>
      <c r="AW10" s="46"/>
      <c r="AX10" s="46"/>
      <c r="AY10" s="46">
        <f>データ!V6</f>
        <v>24.56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14877</v>
      </c>
      <c r="D6" s="31">
        <f t="shared" si="3"/>
        <v>47</v>
      </c>
      <c r="E6" s="31">
        <f t="shared" si="3"/>
        <v>1</v>
      </c>
      <c r="F6" s="31">
        <f t="shared" si="3"/>
        <v>0</v>
      </c>
      <c r="G6" s="31">
        <f t="shared" si="3"/>
        <v>0</v>
      </c>
      <c r="H6" s="31" t="str">
        <f t="shared" si="3"/>
        <v>北海道　天塩町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95.56</v>
      </c>
      <c r="P6" s="32">
        <f t="shared" si="3"/>
        <v>5300</v>
      </c>
      <c r="Q6" s="32">
        <f t="shared" si="3"/>
        <v>3272</v>
      </c>
      <c r="R6" s="32">
        <f t="shared" si="3"/>
        <v>353.56</v>
      </c>
      <c r="S6" s="32">
        <f t="shared" si="3"/>
        <v>9.25</v>
      </c>
      <c r="T6" s="32">
        <f t="shared" si="3"/>
        <v>3096</v>
      </c>
      <c r="U6" s="32">
        <f t="shared" si="3"/>
        <v>126.04</v>
      </c>
      <c r="V6" s="32">
        <f t="shared" si="3"/>
        <v>24.56</v>
      </c>
      <c r="W6" s="33">
        <f>IF(W7="",NA(),W7)</f>
        <v>87.37</v>
      </c>
      <c r="X6" s="33">
        <f t="shared" ref="X6:AF6" si="4">IF(X7="",NA(),X7)</f>
        <v>90.79</v>
      </c>
      <c r="Y6" s="33">
        <f t="shared" si="4"/>
        <v>92.74</v>
      </c>
      <c r="Z6" s="33">
        <f t="shared" si="4"/>
        <v>89.71</v>
      </c>
      <c r="AA6" s="33">
        <f t="shared" si="4"/>
        <v>114.01</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457.66</v>
      </c>
      <c r="BE6" s="33">
        <f t="shared" ref="BE6:BM6" si="7">IF(BE7="",NA(),BE7)</f>
        <v>438.1</v>
      </c>
      <c r="BF6" s="33">
        <f t="shared" si="7"/>
        <v>437.65</v>
      </c>
      <c r="BG6" s="33">
        <f t="shared" si="7"/>
        <v>861.16</v>
      </c>
      <c r="BH6" s="33">
        <f t="shared" si="7"/>
        <v>893.43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81.22</v>
      </c>
      <c r="BP6" s="33">
        <f t="shared" ref="BP6:BX6" si="8">IF(BP7="",NA(),BP7)</f>
        <v>79.52</v>
      </c>
      <c r="BQ6" s="33">
        <f t="shared" si="8"/>
        <v>81.99</v>
      </c>
      <c r="BR6" s="33">
        <f t="shared" si="8"/>
        <v>83.99</v>
      </c>
      <c r="BS6" s="33">
        <f t="shared" si="8"/>
        <v>79.27</v>
      </c>
      <c r="BT6" s="33">
        <f t="shared" si="8"/>
        <v>56.46</v>
      </c>
      <c r="BU6" s="33">
        <f t="shared" si="8"/>
        <v>19.77</v>
      </c>
      <c r="BV6" s="33">
        <f t="shared" si="8"/>
        <v>34.25</v>
      </c>
      <c r="BW6" s="33">
        <f t="shared" si="8"/>
        <v>46.48</v>
      </c>
      <c r="BX6" s="33">
        <f t="shared" si="8"/>
        <v>40.6</v>
      </c>
      <c r="BY6" s="32" t="str">
        <f>IF(BY7="","",IF(BY7="-","【-】","【"&amp;SUBSTITUTE(TEXT(BY7,"#,##0.00"),"-","△")&amp;"】"))</f>
        <v>【33.35】</v>
      </c>
      <c r="BZ6" s="33">
        <f>IF(BZ7="",NA(),BZ7)</f>
        <v>316.93</v>
      </c>
      <c r="CA6" s="33">
        <f t="shared" ref="CA6:CI6" si="9">IF(CA7="",NA(),CA7)</f>
        <v>330.35</v>
      </c>
      <c r="CB6" s="33">
        <f t="shared" si="9"/>
        <v>322.22000000000003</v>
      </c>
      <c r="CC6" s="33">
        <f t="shared" si="9"/>
        <v>312.75</v>
      </c>
      <c r="CD6" s="33">
        <f t="shared" si="9"/>
        <v>341.16</v>
      </c>
      <c r="CE6" s="33">
        <f t="shared" si="9"/>
        <v>306.49</v>
      </c>
      <c r="CF6" s="33">
        <f t="shared" si="9"/>
        <v>878.73</v>
      </c>
      <c r="CG6" s="33">
        <f t="shared" si="9"/>
        <v>501.18</v>
      </c>
      <c r="CH6" s="33">
        <f t="shared" si="9"/>
        <v>376.61</v>
      </c>
      <c r="CI6" s="33">
        <f t="shared" si="9"/>
        <v>440.03</v>
      </c>
      <c r="CJ6" s="32" t="str">
        <f>IF(CJ7="","",IF(CJ7="-","【-】","【"&amp;SUBSTITUTE(TEXT(CJ7,"#,##0.00"),"-","△")&amp;"】"))</f>
        <v>【524.69】</v>
      </c>
      <c r="CK6" s="33">
        <f>IF(CK7="",NA(),CK7)</f>
        <v>72.58</v>
      </c>
      <c r="CL6" s="33">
        <f t="shared" ref="CL6:CT6" si="10">IF(CL7="",NA(),CL7)</f>
        <v>73.010000000000005</v>
      </c>
      <c r="CM6" s="33">
        <f t="shared" si="10"/>
        <v>77.52</v>
      </c>
      <c r="CN6" s="33">
        <f t="shared" si="10"/>
        <v>63.08</v>
      </c>
      <c r="CO6" s="33">
        <f t="shared" si="10"/>
        <v>62.38</v>
      </c>
      <c r="CP6" s="33">
        <f t="shared" si="10"/>
        <v>58.25</v>
      </c>
      <c r="CQ6" s="33">
        <f t="shared" si="10"/>
        <v>57.17</v>
      </c>
      <c r="CR6" s="33">
        <f t="shared" si="10"/>
        <v>57.55</v>
      </c>
      <c r="CS6" s="33">
        <f t="shared" si="10"/>
        <v>57.43</v>
      </c>
      <c r="CT6" s="33">
        <f t="shared" si="10"/>
        <v>57.29</v>
      </c>
      <c r="CU6" s="32" t="str">
        <f>IF(CU7="","",IF(CU7="-","【-】","【"&amp;SUBSTITUTE(TEXT(CU7,"#,##0.00"),"-","△")&amp;"】"))</f>
        <v>【57.58】</v>
      </c>
      <c r="CV6" s="33">
        <f>IF(CV7="",NA(),CV7)</f>
        <v>63.86</v>
      </c>
      <c r="CW6" s="33">
        <f t="shared" ref="CW6:DE6" si="11">IF(CW7="",NA(),CW7)</f>
        <v>60.14</v>
      </c>
      <c r="CX6" s="33">
        <f t="shared" si="11"/>
        <v>58.14</v>
      </c>
      <c r="CY6" s="33">
        <f t="shared" si="11"/>
        <v>69.61</v>
      </c>
      <c r="CZ6" s="33">
        <f t="shared" si="11"/>
        <v>65.349999999999994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0.72</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14877</v>
      </c>
      <c r="D7" s="35">
        <v>47</v>
      </c>
      <c r="E7" s="35">
        <v>1</v>
      </c>
      <c r="F7" s="35">
        <v>0</v>
      </c>
      <c r="G7" s="35">
        <v>0</v>
      </c>
      <c r="H7" s="35" t="s">
        <v>93</v>
      </c>
      <c r="I7" s="35" t="s">
        <v>94</v>
      </c>
      <c r="J7" s="35" t="s">
        <v>95</v>
      </c>
      <c r="K7" s="35" t="s">
        <v>96</v>
      </c>
      <c r="L7" s="35" t="s">
        <v>97</v>
      </c>
      <c r="M7" s="36" t="s">
        <v>98</v>
      </c>
      <c r="N7" s="36" t="s">
        <v>99</v>
      </c>
      <c r="O7" s="36">
        <v>95.56</v>
      </c>
      <c r="P7" s="36">
        <v>5300</v>
      </c>
      <c r="Q7" s="36">
        <v>3272</v>
      </c>
      <c r="R7" s="36">
        <v>353.56</v>
      </c>
      <c r="S7" s="36">
        <v>9.25</v>
      </c>
      <c r="T7" s="36">
        <v>3096</v>
      </c>
      <c r="U7" s="36">
        <v>126.04</v>
      </c>
      <c r="V7" s="36">
        <v>24.56</v>
      </c>
      <c r="W7" s="36">
        <v>87.37</v>
      </c>
      <c r="X7" s="36">
        <v>90.79</v>
      </c>
      <c r="Y7" s="36">
        <v>92.74</v>
      </c>
      <c r="Z7" s="36">
        <v>89.71</v>
      </c>
      <c r="AA7" s="36">
        <v>114.01</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457.66</v>
      </c>
      <c r="BE7" s="36">
        <v>438.1</v>
      </c>
      <c r="BF7" s="36">
        <v>437.65</v>
      </c>
      <c r="BG7" s="36">
        <v>861.16</v>
      </c>
      <c r="BH7" s="36">
        <v>893.43</v>
      </c>
      <c r="BI7" s="36">
        <v>1124.6400000000001</v>
      </c>
      <c r="BJ7" s="36">
        <v>1108.26</v>
      </c>
      <c r="BK7" s="36">
        <v>1113.76</v>
      </c>
      <c r="BL7" s="36">
        <v>1125.69</v>
      </c>
      <c r="BM7" s="36">
        <v>1134.67</v>
      </c>
      <c r="BN7" s="36">
        <v>1242.9000000000001</v>
      </c>
      <c r="BO7" s="36">
        <v>81.22</v>
      </c>
      <c r="BP7" s="36">
        <v>79.52</v>
      </c>
      <c r="BQ7" s="36">
        <v>81.99</v>
      </c>
      <c r="BR7" s="36">
        <v>83.99</v>
      </c>
      <c r="BS7" s="36">
        <v>79.27</v>
      </c>
      <c r="BT7" s="36">
        <v>56.46</v>
      </c>
      <c r="BU7" s="36">
        <v>19.77</v>
      </c>
      <c r="BV7" s="36">
        <v>34.25</v>
      </c>
      <c r="BW7" s="36">
        <v>46.48</v>
      </c>
      <c r="BX7" s="36">
        <v>40.6</v>
      </c>
      <c r="BY7" s="36">
        <v>33.35</v>
      </c>
      <c r="BZ7" s="36">
        <v>316.93</v>
      </c>
      <c r="CA7" s="36">
        <v>330.35</v>
      </c>
      <c r="CB7" s="36">
        <v>322.22000000000003</v>
      </c>
      <c r="CC7" s="36">
        <v>312.75</v>
      </c>
      <c r="CD7" s="36">
        <v>341.16</v>
      </c>
      <c r="CE7" s="36">
        <v>306.49</v>
      </c>
      <c r="CF7" s="36">
        <v>878.73</v>
      </c>
      <c r="CG7" s="36">
        <v>501.18</v>
      </c>
      <c r="CH7" s="36">
        <v>376.61</v>
      </c>
      <c r="CI7" s="36">
        <v>440.03</v>
      </c>
      <c r="CJ7" s="36">
        <v>524.69000000000005</v>
      </c>
      <c r="CK7" s="36">
        <v>72.58</v>
      </c>
      <c r="CL7" s="36">
        <v>73.010000000000005</v>
      </c>
      <c r="CM7" s="36">
        <v>77.52</v>
      </c>
      <c r="CN7" s="36">
        <v>63.08</v>
      </c>
      <c r="CO7" s="36">
        <v>62.38</v>
      </c>
      <c r="CP7" s="36">
        <v>58.25</v>
      </c>
      <c r="CQ7" s="36">
        <v>57.17</v>
      </c>
      <c r="CR7" s="36">
        <v>57.55</v>
      </c>
      <c r="CS7" s="36">
        <v>57.43</v>
      </c>
      <c r="CT7" s="36">
        <v>57.29</v>
      </c>
      <c r="CU7" s="36">
        <v>57.58</v>
      </c>
      <c r="CV7" s="36">
        <v>63.86</v>
      </c>
      <c r="CW7" s="36">
        <v>60.14</v>
      </c>
      <c r="CX7" s="36">
        <v>58.14</v>
      </c>
      <c r="CY7" s="36">
        <v>69.61</v>
      </c>
      <c r="CZ7" s="36">
        <v>65.349999999999994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0.72</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2017-02-28T04:34:06Z</cp:lastPrinted>
  <dcterms:created xsi:type="dcterms:W3CDTF">2016-12-02T02:14:29Z</dcterms:created>
  <dcterms:modified xsi:type="dcterms:W3CDTF">2017-02-28T04:34:11Z</dcterms:modified>
</cp:coreProperties>
</file>