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rasoumu\総務課\LANDISKSOUMU\01_総務課財政係\10_財務諸表・財政事情・財政状況調査　関係\財政状況資料集の作成及び提出について\H29財政状況資料集の作成及び提出\01_29年度財政状況資料集の作成及び提出（H31.03.06）\15_ストック情報分析表追加\"/>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<sst xmlns="http://schemas.openxmlformats.org/spreadsheetml/2006/main" count="1074" uniqueCount="585">
  <si>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</si>
  <si>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</si>
  <si>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</si>
  <si>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</si>
  <si>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</si>
  <si>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</si>
  <si>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</si>
  <si>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</si>
  <si>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</si>
  <si>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</si>
  <si>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</si>
  <si>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</si>
  <si>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</si>
  <si>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</si>
  <si>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</si>
  <si>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</si>
  <si>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</si>
  <si>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</si>
  <si>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</si>
  <si>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</si>
  <si>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</si>
  <si>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</si>
  <si>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</si>
  <si>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</si>
  <si>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</si>
  <si>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</si>
  <si>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</si>
  <si>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</si>
  <si>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</si>
  <si>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</si>
  <si>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</si>
  <si>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</si>
  <si>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</si>
  <si>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</si>
  <si>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</si>
  <si>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</si>
  <si>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</si>
  <si>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</si>
  <si>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</si>
  <si>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</si>
  <si>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</si>
  <si>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</si>
  <si>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</si>
  <si>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</si>
  <si>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</si>
  <si>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</si>
  <si>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</si>
  <si>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</si>
  <si>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</si>
  <si>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</si>
  <si>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</si>
  <si>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</si>
  <si>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</si>
  <si>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</si>
  <si>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</si>
  <si>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</si>
  <si>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</si>
  <si>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</si>
  <si>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</si>
  <si>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</si>
  <si>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</si>
  <si>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</si>
  <si>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</si>
  <si>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</si>
  <si>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</si>
  <si>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</si>
  <si>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</si>
  <si>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</si>
  <si>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</si>
  <si>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</si>
  <si>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</si>
  <si>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</si>
  <si>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</si>
  <si>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</si>
  <si>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</si>
  <si>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</si>
  <si>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</si>
  <si>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</si>
  <si>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</si>
  <si>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</si>
  <si>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</si>
  <si>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</si>
  <si>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</si>
  <si>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</si>
  <si>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</si>
  <si>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</si>
  <si>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</si>
  <si>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</si>
  <si>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</si>
  <si>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</si>
  <si>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</si>
  <si>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</si>
  <si>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</si>
  <si>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</si>
  <si>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</si>
  <si>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</si>
  <si>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</si>
  <si>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</si>
  <si>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</si>
  <si>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</si>
  <si>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</si>
  <si>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</si>
  <si>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</si>
  <si>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</si>
  <si>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</si>
  <si>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</si>
  <si>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</si>
  <si>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</si>
  <si>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</si>
  <si>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</si>
  <si>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</si>
  <si>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</si>
  <si>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</si>
  <si>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</si>
  <si>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</si>
  <si>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</si>
  <si>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</si>
  <si>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</si>
  <si>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</si>
  <si>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</si>
  <si>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</si>
  <si>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</si>
  <si>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</si>
  <si>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</si>
  <si>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</si>
  <si>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</si>
  <si>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</si>
  <si>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</si>
  <si>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</si>
  <si>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</si>
  <si>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</si>
  <si>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</si>
  <si>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</si>
  <si>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</si>
  <si>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</si>
  <si>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</si>
  <si>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</si>
  <si>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</si>
  <si>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</si>
  <si>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</si>
  <si>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</si>
  <si>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</si>
  <si>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</si>
  <si>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</si>
  <si>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</si>
  <si>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</si>
  <si>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</si>
  <si>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</si>
  <si>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</si>
  <si>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</si>
  <si>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</si>
  <si>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</si>
  <si>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</si>
  <si>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</si>
  <si>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</si>
  <si>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</si>
  <si>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</si>
  <si>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</si>
  <si>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</si>
  <si>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</si>
  <si>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</si>
  <si>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</si>
  <si>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</si>
  <si>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</si>
  <si>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</si>
  <si>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</si>
  <si>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</si>
  <si>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</si>
  <si>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</si>
  <si>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</si>
  <si>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</si>
  <si>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</si>
  <si>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</si>
  <si>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</si>
  <si>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</si>
  <si>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</si>
  <si>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</si>
  <si>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</si>
  <si>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</si>
  <si>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</si>
  <si>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</si>
  <si>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</si>
  <si>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</si>
  <si>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</si>
  <si>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</si>
  <si>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</si>
  <si>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</si>
  <si>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</si>
  <si>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</si>
  <si>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</si>
  <si>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</si>
  <si>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</si>
  <si>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</si>
  <si>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</si>
  <si>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</si>
  <si>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</si>
  <si>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</si>
  <si>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</si>
  <si>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</si>
  <si>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</si>
  <si>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</si>
  <si>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</si>
  <si>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</si>
  <si>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</si>
  <si>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</si>
  <si>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</si>
  <si>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</si>
  <si>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北海道天塩町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</si>
  <si>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</si>
  <si>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</si>
  <si>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</si>
  <si>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</si>
  <si>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</si>
  <si>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</si>
  <si>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</si>
  <si>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</si>
  <si>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</si>
  <si>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</si>
  <si>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</si>
  <si>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</si>
  <si>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</si>
  <si>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</si>
  <si>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</si>
  <si>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</si>
  <si>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</si>
  <si>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</si>
  <si>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</si>
  <si>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</si>
  <si>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</si>
  <si>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</si>
  <si>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</si>
  <si>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</si>
  <si>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</si>
  <si>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</si>
  <si>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</si>
  <si>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</si>
  <si>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</si>
  <si>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</si>
  <si>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</si>
  <si>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</si>
  <si>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</si>
  <si>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</si>
  <si>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</si>
  <si>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</si>
  <si>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</si>
  <si>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</si>
  <si>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</si>
  <si>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</si>
  <si>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</si>
  <si>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</si>
  <si>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</si>
  <si>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</si>
  <si>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</si>
  <si>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</si>
  <si>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</si>
  <si>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</si>
  <si>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</si>
  <si>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</si>
  <si>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</si>
  <si>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</si>
  <si>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</si>
  <si>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</si>
  <si>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</si>
  <si>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</si>
  <si>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</si>
  <si>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</si>
  <si>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</si>
  <si>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</si>
  <si>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</si>
  <si>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</si>
  <si>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</si>
  <si>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</si>
  <si>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</si>
  <si>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</si>
  <si>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</si>
  <si>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</si>
  <si>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</si>
  <si>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</si>
  <si>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</si>
  <si>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</si>
  <si>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</si>
  <si>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</si>
  <si>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</si>
  <si>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</si>
  <si>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</si>
  <si>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</si>
  <si>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</si>
  <si>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</si>
  <si>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</si>
  <si>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</si>
  <si>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</si>
  <si>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</si>
  <si>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</si>
  <si>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</si>
  <si>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</si>
  <si>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</si>
  <si>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</si>
  <si>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</si>
  <si>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</si>
  <si>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</si>
  <si>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</si>
  <si>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</si>
  <si>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</si>
  <si>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</si>
  <si>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</si>
  <si>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</si>
  <si>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</si>
  <si>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</si>
  <si>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</si>
  <si>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</si>
  <si>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</si>
  <si>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</si>
  <si>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</si>
  <si>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</si>
  <si>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</si>
  <si>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</si>
  <si>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</si>
  <si>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</si>
  <si>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</si>
  <si>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</si>
  <si>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</si>
  <si>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</si>
  <si>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</si>
  <si>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</si>
  <si>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</si>
  <si>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</si>
  <si>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</si>
  <si>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</si>
  <si>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</si>
  <si>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</si>
  <si>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</si>
  <si>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</si>
  <si>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</si>
  <si>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</si>
  <si>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</si>
  <si>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</si>
  <si>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</si>
  <si>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</si>
  <si>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</si>
  <si>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</si>
  <si>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</si>
  <si>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</si>
  <si>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</si>
  <si>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</si>
  <si>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</si>
  <si>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</si>
  <si>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</si>
  <si>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</si>
  <si>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</si>
  <si>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</si>
  <si>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</si>
  <si>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</si>
  <si>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</si>
  <si>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</si>
  <si>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</si>
  <si>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</si>
  <si>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</si>
  <si>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</si>
  <si>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北海道天塩町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</si>
  <si>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</si>
  <si>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</si>
  <si>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</si>
  <si>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</si>
  <si>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</si>
  <si>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</si>
  <si>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</si>
  <si>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</si>
  <si>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</si>
  <si>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</si>
  <si>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</si>
  <si>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</si>
  <si>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</si>
  <si>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</si>
  <si>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</si>
  <si>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</si>
  <si>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</si>
  <si>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</si>
  <si>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</si>
  <si>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</si>
  <si>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</si>
  <si>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</si>
  <si>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</si>
  <si>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</si>
  <si>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</si>
  <si>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</si>
  <si>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</si>
  <si>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</si>
  <si>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</si>
  <si>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</si>
  <si>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</si>
  <si>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</si>
  <si>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</si>
  <si>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</si>
  <si>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</si>
  <si>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</si>
  <si>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</si>
  <si>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</si>
  <si>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</si>
  <si>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</si>
  <si>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</si>
  <si>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</si>
  <si>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法非適用企業</t>
    <phoneticPr fontId="5"/>
  </si>
  <si>
    <t>町民保養センター事業特別会計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</si>
  <si>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</si>
  <si>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</si>
  <si>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</si>
  <si>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</si>
  <si>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</si>
  <si>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</si>
  <si>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</si>
  <si>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</si>
  <si>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</si>
  <si>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</si>
  <si>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</si>
  <si>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</si>
  <si>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</si>
  <si>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</si>
  <si>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</si>
  <si>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</si>
  <si>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</si>
  <si>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</si>
  <si>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</si>
  <si>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</si>
  <si>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</si>
  <si>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</si>
  <si>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</si>
  <si>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</si>
  <si>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</si>
  <si>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</si>
  <si>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</si>
  <si>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</si>
  <si>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</si>
  <si>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</si>
  <si>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</si>
  <si>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</si>
  <si>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</si>
  <si>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</si>
  <si>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</si>
  <si>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</si>
  <si>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</si>
  <si>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</si>
  <si>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</si>
  <si>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</si>
  <si>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</si>
  <si>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</si>
  <si>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</si>
  <si>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</si>
  <si>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</si>
  <si>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</si>
  <si>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</si>
  <si>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</si>
  <si>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</si>
  <si>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</si>
  <si>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</si>
  <si>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</si>
  <si>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</si>
  <si>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</si>
  <si>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</si>
  <si>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</si>
  <si>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</si>
  <si>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</si>
  <si>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</si>
  <si>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</si>
  <si>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</si>
  <si>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国民健康保険病院事業特別会計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</si>
  <si>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</si>
  <si>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</si>
  <si>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</si>
  <si>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</si>
  <si>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</si>
  <si>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</si>
  <si>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</si>
  <si>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</si>
  <si>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</si>
  <si>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</si>
  <si>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</si>
  <si>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</si>
  <si>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</si>
  <si>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</si>
  <si>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</si>
  <si>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</si>
  <si>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</si>
  <si>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</si>
  <si>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</si>
  <si>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</si>
  <si>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</si>
  <si>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</si>
  <si>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</si>
  <si>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</si>
  <si>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</si>
  <si>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</si>
  <si>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</si>
  <si>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</si>
  <si>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</si>
  <si>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</si>
  <si>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</si>
  <si>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</si>
  <si>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</si>
  <si>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</si>
  <si>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</si>
  <si>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</si>
  <si>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</si>
  <si>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</si>
  <si>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</si>
  <si>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</si>
  <si>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</si>
  <si>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</si>
  <si>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</si>
  <si>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</si>
  <si>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</si>
  <si>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</si>
  <si>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</si>
  <si>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</si>
  <si>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</si>
  <si>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</si>
  <si>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</si>
  <si>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</si>
  <si>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</si>
  <si>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</si>
  <si>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</si>
  <si>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</si>
  <si>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</si>
  <si>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</si>
  <si>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</si>
  <si>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</si>
  <si>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</si>
  <si>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</si>
  <si>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</si>
  <si>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</si>
  <si>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</si>
  <si>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</si>
  <si>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</si>
  <si>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</si>
  <si>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</si>
  <si>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</si>
  <si>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</si>
  <si>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</si>
  <si>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</si>
  <si>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</si>
  <si>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</si>
  <si>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</si>
  <si>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</si>
  <si>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</si>
  <si>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</si>
  <si>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</si>
  <si>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</si>
  <si>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</si>
  <si>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</si>
  <si>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</si>
  <si>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</si>
  <si>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</si>
  <si>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</si>
  <si>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</si>
  <si>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9.54</t>
  </si>
  <si>
    <t>一般会計</t>
  </si>
  <si>
    <t>国民健康保険特別会計</t>
  </si>
  <si>
    <t>国民健康保険病院事業特別会計</t>
  </si>
  <si>
    <t>介護保険特別会計</t>
  </si>
  <si>
    <t>水道事業特別会計</t>
  </si>
  <si>
    <t>下水道事業特別会計</t>
  </si>
  <si>
    <t>町民保養センター事業特別会計</t>
  </si>
  <si>
    <t>後期高齢者医療特別会計</t>
  </si>
  <si>
    <t>その他会計（赤字）</t>
  </si>
  <si>
    <t>その他会計（黒字）</t>
  </si>
  <si>
    <t>ふるさと応援基金</t>
    <rPh sb="4" eb="6">
      <t>オウエン</t>
    </rPh>
    <rPh sb="6" eb="8">
      <t>キキン</t>
    </rPh>
    <phoneticPr fontId="2"/>
  </si>
  <si>
    <t>振興基金</t>
    <rPh sb="0" eb="2">
      <t>シンコウ</t>
    </rPh>
    <rPh sb="2" eb="4">
      <t>キキン</t>
    </rPh>
    <phoneticPr fontId="2"/>
  </si>
  <si>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</si>
  <si>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2">
      <t>チイキ</t>
    </rPh>
    <rPh sb="2" eb="4">
      <t>フクシ</t>
    </rPh>
    <rPh sb="4" eb="6">
      <t>キキン</t>
    </rPh>
    <phoneticPr fontId="11"/>
  </si>
  <si>
    <t>町営草地基金</t>
    <rPh sb="0" eb="1">
      <t>チョウ</t>
    </rPh>
    <rPh sb="1" eb="2">
      <t>エイ</t>
    </rPh>
    <rPh sb="2" eb="4">
      <t>ソウチ</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</si>
  <si>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</si>
  <si>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</si>
  <si>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</si>
  <si>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</si>
  <si>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</si>
  <si>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</si>
  <si>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</si>
  <si>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25年度から平成27年度実施の天塩小学校改築事業で653.5百万円の起債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維持管理に要する経費が増加すると見込まれる。</t>
    <rPh sb="1" eb="3">
      <t>ヘイセイ</t>
    </rPh>
    <rPh sb="5" eb="7">
      <t>ネンド</t>
    </rPh>
    <rPh sb="9" eb="11">
      <t>ヘイセイ</t>
    </rPh>
    <rPh sb="13" eb="15">
      <t>ネンド</t>
    </rPh>
    <rPh sb="15" eb="17">
      <t>ジッシ</t>
    </rPh>
    <rPh sb="18" eb="20">
      <t>テシオ</t>
    </rPh>
    <rPh sb="20" eb="23">
      <t>ショウガッコウ</t>
    </rPh>
    <rPh sb="23" eb="25">
      <t>カイチク</t>
    </rPh>
    <rPh sb="25" eb="27">
      <t>ジギョウ</t>
    </rPh>
    <rPh sb="33" eb="36">
      <t>ヒャクマンエン</t>
    </rPh>
    <rPh sb="37" eb="39">
      <t>キサイ</t>
    </rPh>
    <rPh sb="40" eb="41">
      <t>オコナ</t>
    </rPh>
    <rPh sb="51" eb="53">
      <t>ショウライ</t>
    </rPh>
    <rPh sb="53" eb="55">
      <t>フタン</t>
    </rPh>
    <rPh sb="55" eb="57">
      <t>ヒリツ</t>
    </rPh>
    <rPh sb="58" eb="60">
      <t>ハッセイ</t>
    </rPh>
    <rPh sb="70" eb="72">
      <t>ガッコウ</t>
    </rPh>
    <rPh sb="72" eb="74">
      <t>シセツ</t>
    </rPh>
    <rPh sb="78" eb="80">
      <t>ユウケイ</t>
    </rPh>
    <rPh sb="80" eb="82">
      <t>コテイ</t>
    </rPh>
    <rPh sb="82" eb="84">
      <t>シサン</t>
    </rPh>
    <rPh sb="84" eb="86">
      <t>ゲンカ</t>
    </rPh>
    <rPh sb="86" eb="88">
      <t>ショウキャク</t>
    </rPh>
    <rPh sb="88" eb="89">
      <t>リツ</t>
    </rPh>
    <rPh sb="90" eb="92">
      <t>ルイジ</t>
    </rPh>
    <rPh sb="92" eb="94">
      <t>ダンタイ</t>
    </rPh>
    <rPh sb="95" eb="97">
      <t>ヒカク</t>
    </rPh>
    <rPh sb="99" eb="100">
      <t>ヒク</t>
    </rPh>
    <rPh sb="101" eb="103">
      <t>スイジュン</t>
    </rPh>
    <rPh sb="111" eb="113">
      <t>ニンテイ</t>
    </rPh>
    <rPh sb="113" eb="114">
      <t>コ</t>
    </rPh>
    <rPh sb="116" eb="117">
      <t>エン</t>
    </rPh>
    <rPh sb="118" eb="120">
      <t>ホイク</t>
    </rPh>
    <rPh sb="120" eb="121">
      <t>ショ</t>
    </rPh>
    <rPh sb="121" eb="123">
      <t>シセツ</t>
    </rPh>
    <rPh sb="124" eb="127">
      <t>タイイクカン</t>
    </rPh>
    <rPh sb="131" eb="133">
      <t>シセツ</t>
    </rPh>
    <rPh sb="135" eb="137">
      <t>ゲンカ</t>
    </rPh>
    <rPh sb="137" eb="139">
      <t>ショウキャク</t>
    </rPh>
    <rPh sb="139" eb="140">
      <t>リツ</t>
    </rPh>
    <rPh sb="145" eb="146">
      <t>コ</t>
    </rPh>
    <rPh sb="151" eb="153">
      <t>コンゴ</t>
    </rPh>
    <rPh sb="158" eb="160">
      <t>シセツ</t>
    </rPh>
    <rPh sb="162" eb="164">
      <t>イジ</t>
    </rPh>
    <rPh sb="164" eb="166">
      <t>カンリ</t>
    </rPh>
    <rPh sb="167" eb="168">
      <t>ヨウ</t>
    </rPh>
    <rPh sb="170" eb="172">
      <t>ケイヒ</t>
    </rPh>
    <rPh sb="173" eb="175">
      <t>ゾウカ</t>
    </rPh>
    <rPh sb="178" eb="18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</si>
  <si>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</si>
  <si>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</si>
  <si>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</si>
  <si>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</si>
  <si>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</si>
  <si>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</si>
  <si>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起債の抑制によって減少傾向が続いてきたが、一般会計では、平成25年度から平成27年度にかけて実施した天塩小学校改築事業に係る償還が今後始まるほか、平成30年度には遠別町・天塩町共同斎場建設事業の負担金で約300百万円の事業が計画さていること、簡易水道事業では平成29年度から平成30年度にかけて泉源浄水場の整備、平成31年度には更岸高区配水池整備事業が計画されていることから、実質公債比率、将来負担比率ともに今後上昇すると見込まれている。こうした状況を踏まえ、引き続き公債費の適正化に取り組んでいく必要がある。</t>
    <rPh sb="1" eb="3">
      <t>ジッシツ</t>
    </rPh>
    <rPh sb="3" eb="5">
      <t>コウサイ</t>
    </rPh>
    <rPh sb="5" eb="7">
      <t>ヒリツ</t>
    </rPh>
    <rPh sb="13" eb="15">
      <t>キサイ</t>
    </rPh>
    <rPh sb="16" eb="18">
      <t>ヨクセイ</t>
    </rPh>
    <rPh sb="22" eb="24">
      <t>ゲンショウ</t>
    </rPh>
    <rPh sb="24" eb="26">
      <t>ケイコウ</t>
    </rPh>
    <rPh sb="27" eb="28">
      <t>ツヅ</t>
    </rPh>
    <rPh sb="34" eb="36">
      <t>イッパン</t>
    </rPh>
    <rPh sb="36" eb="38">
      <t>カイケイ</t>
    </rPh>
    <rPh sb="41" eb="43">
      <t>ヘイセイ</t>
    </rPh>
    <rPh sb="45" eb="47">
      <t>ネンド</t>
    </rPh>
    <rPh sb="49" eb="51">
      <t>ヘイセイ</t>
    </rPh>
    <rPh sb="53" eb="55">
      <t>ネンド</t>
    </rPh>
    <rPh sb="59" eb="61">
      <t>ジッシ</t>
    </rPh>
    <rPh sb="63" eb="65">
      <t>テシオ</t>
    </rPh>
    <rPh sb="65" eb="68">
      <t>ショウガッコウ</t>
    </rPh>
    <rPh sb="68" eb="70">
      <t>カイチク</t>
    </rPh>
    <rPh sb="70" eb="72">
      <t>ジギョウ</t>
    </rPh>
    <rPh sb="73" eb="74">
      <t>カカ</t>
    </rPh>
    <rPh sb="75" eb="77">
      <t>ショウカン</t>
    </rPh>
    <rPh sb="78" eb="80">
      <t>コンゴ</t>
    </rPh>
    <rPh sb="80" eb="81">
      <t>ハジ</t>
    </rPh>
    <rPh sb="86" eb="88">
      <t>ヘイセイ</t>
    </rPh>
    <rPh sb="90" eb="92">
      <t>ネンド</t>
    </rPh>
    <rPh sb="94" eb="97">
      <t>エンベツチョウ</t>
    </rPh>
    <rPh sb="98" eb="101">
      <t>テシオチョウ</t>
    </rPh>
    <rPh sb="101" eb="103">
      <t>キョウドウ</t>
    </rPh>
    <rPh sb="103" eb="105">
      <t>サイジョウ</t>
    </rPh>
    <rPh sb="105" eb="107">
      <t>ケンセツ</t>
    </rPh>
    <rPh sb="107" eb="109">
      <t>ジギョウ</t>
    </rPh>
    <rPh sb="110" eb="113">
      <t>フタンキン</t>
    </rPh>
    <rPh sb="114" eb="115">
      <t>ヤク</t>
    </rPh>
    <rPh sb="118" eb="121">
      <t>ヒャクマンエン</t>
    </rPh>
    <rPh sb="122" eb="124">
      <t>ジギョウ</t>
    </rPh>
    <rPh sb="125" eb="127">
      <t>ケイカク</t>
    </rPh>
    <rPh sb="134" eb="136">
      <t>カンイ</t>
    </rPh>
    <rPh sb="136" eb="138">
      <t>スイドウ</t>
    </rPh>
    <rPh sb="138" eb="140">
      <t>ジギョウ</t>
    </rPh>
    <rPh sb="142" eb="144">
      <t>ヘイセイ</t>
    </rPh>
    <rPh sb="146" eb="148">
      <t>ネンド</t>
    </rPh>
    <rPh sb="150" eb="152">
      <t>ヘイセイ</t>
    </rPh>
    <rPh sb="154" eb="156">
      <t>ネンド</t>
    </rPh>
    <rPh sb="160" eb="162">
      <t>センゲン</t>
    </rPh>
    <rPh sb="162" eb="165">
      <t>ジョウスイジョウ</t>
    </rPh>
    <rPh sb="166" eb="168">
      <t>セイビ</t>
    </rPh>
    <rPh sb="169" eb="171">
      <t>ヘイセイ</t>
    </rPh>
    <rPh sb="173" eb="175">
      <t>ネンド</t>
    </rPh>
    <rPh sb="177" eb="179">
      <t>サラキシ</t>
    </rPh>
    <rPh sb="179" eb="180">
      <t>コウ</t>
    </rPh>
    <rPh sb="180" eb="181">
      <t>ク</t>
    </rPh>
    <rPh sb="181" eb="183">
      <t>ハイスイ</t>
    </rPh>
    <rPh sb="183" eb="184">
      <t>チ</t>
    </rPh>
    <rPh sb="184" eb="186">
      <t>セイビ</t>
    </rPh>
    <rPh sb="186" eb="188">
      <t>ジギョウ</t>
    </rPh>
    <rPh sb="189" eb="191">
      <t>ケイカク</t>
    </rPh>
    <rPh sb="201" eb="203">
      <t>ジッシツ</t>
    </rPh>
    <rPh sb="203" eb="205">
      <t>コウサイ</t>
    </rPh>
    <rPh sb="205" eb="207">
      <t>ヒリツ</t>
    </rPh>
    <rPh sb="208" eb="210">
      <t>ショウライ</t>
    </rPh>
    <rPh sb="210" eb="212">
      <t>フタン</t>
    </rPh>
    <rPh sb="212" eb="214">
      <t>ヒリツ</t>
    </rPh>
    <rPh sb="217" eb="219">
      <t>コンゴ</t>
    </rPh>
    <rPh sb="219" eb="221">
      <t>ジョウショウ</t>
    </rPh>
    <rPh sb="224" eb="226">
      <t>ミコ</t>
    </rPh>
    <rPh sb="236" eb="238">
      <t>ジョウキョウ</t>
    </rPh>
    <rPh sb="239" eb="240">
      <t>フ</t>
    </rPh>
    <rPh sb="243" eb="244">
      <t>ヒ</t>
    </rPh>
    <rPh sb="245" eb="246">
      <t>ツヅ</t>
    </rPh>
    <rPh sb="247" eb="250">
      <t>コウサイヒ</t>
    </rPh>
    <rPh sb="251" eb="254">
      <t>テキセイカ</t>
    </rPh>
    <rPh sb="255" eb="256">
      <t>ト</t>
    </rPh>
    <rPh sb="257" eb="258">
      <t>ク</t>
    </rPh>
    <rPh sb="262" eb="26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</si>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</sst>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545C-446D-9BD1-56F3C7BCB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459479</c:v>
                </c:pt>
                <c:pt idx="1">
                  <c:v>305005</c:v>
                </c:pt>
                <c:pt idx="2">
                  <c:v>190428</c:v>
                </c:pt>
                <c:pt idx="3">
                  <c:v>64623</c:v>
                </c:pt>
                <c:pt idx="4">
                  <c:v>273261</c:v>
                </c:pt>
              </c:numCache>
            </c:numRef>
          </c:val>
          <c:smooth val="0"/>
          <c:extLst>
            <c:ext xmlns:c16="http://schemas.microsoft.com/office/drawing/2014/chart" uri="{C3380CC4-5D6E-409C-BE32-E72D297353CC}">
              <c16:uniqueId val="{00000001-545C-446D-9BD1-56F3C7BCB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3.46</c:v>
                </c:pt>
                <c:pt idx="1">
                  <c:v>4.87</c:v>
                </c:pt>
                <c:pt idx="2">
                  <c:v>2.93</c:v>
                </c:pt>
                <c:pt idx="3">
                  <c:v>2.4900000000000002</c:v>
                </c:pt>
                <c:pt idx="4">
                  <c:v>1.92</c:v>
                </c:pt>
              </c:numCache>
            </c:numRef>
          </c:val>
          <c:extLst>
            <c:ext xmlns:c16="http://schemas.microsoft.com/office/drawing/2014/chart" uri="{C3380CC4-5D6E-409C-BE32-E72D297353CC}">
              <c16:uniqueId val="{00000000-79DB-4D42-B0B3-30195C704C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25.58</c:v>
                </c:pt>
                <c:pt idx="1">
                  <c:v>26.93</c:v>
                </c:pt>
                <c:pt idx="2">
                  <c:v>30.12</c:v>
                </c:pt>
                <c:pt idx="3">
                  <c:v>32.46</c:v>
                </c:pt>
                <c:pt idx="4">
                  <c:v>24.88</c:v>
                </c:pt>
              </c:numCache>
            </c:numRef>
          </c:val>
          <c:extLst>
            <c:ext xmlns:c16="http://schemas.microsoft.com/office/drawing/2014/chart" uri="{C3380CC4-5D6E-409C-BE32-E72D297353CC}">
              <c16:uniqueId val="{00000001-79DB-4D42-B0B3-30195C704C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4.17</c:v>
                </c:pt>
                <c:pt idx="1">
                  <c:v>1.52</c:v>
                </c:pt>
                <c:pt idx="2">
                  <c:v>2.15</c:v>
                </c:pt>
                <c:pt idx="3">
                  <c:v>0.98</c:v>
                </c:pt>
                <c:pt idx="4">
                  <c:v>-9.5399999999999991</c:v>
                </c:pt>
              </c:numCache>
            </c:numRef>
          </c:val>
          <c:smooth val="0"/>
          <c:extLst>
            <c:ext xmlns:c16="http://schemas.microsoft.com/office/drawing/2014/chart" uri="{C3380CC4-5D6E-409C-BE32-E72D297353CC}">
              <c16:uniqueId val="{00000002-79DB-4D42-B0B3-30195C704C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A4-4435-8728-618B58A5B1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4-4435-8728-618B58A5B1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A4-4435-8728-618B58A5B1C8}"/>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3-A2A4-4435-8728-618B58A5B1C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4-A2A4-4435-8728-618B58A5B1C8}"/>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0.11</c:v>
                </c:pt>
                <c:pt idx="4">
                  <c:v>#N/A</c:v>
                </c:pt>
                <c:pt idx="5">
                  <c:v>0.38</c:v>
                </c:pt>
                <c:pt idx="6">
                  <c:v>#N/A</c:v>
                </c:pt>
                <c:pt idx="7">
                  <c:v>0.21</c:v>
                </c:pt>
                <c:pt idx="8">
                  <c:v>#N/A</c:v>
                </c:pt>
                <c:pt idx="9">
                  <c:v>0.14000000000000001</c:v>
                </c:pt>
              </c:numCache>
            </c:numRef>
          </c:val>
          <c:extLst>
            <c:ext xmlns:c16="http://schemas.microsoft.com/office/drawing/2014/chart" uri="{C3380CC4-5D6E-409C-BE32-E72D297353CC}">
              <c16:uniqueId val="{00000005-A2A4-4435-8728-618B58A5B1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0.44</c:v>
                </c:pt>
                <c:pt idx="4">
                  <c:v>#N/A</c:v>
                </c:pt>
                <c:pt idx="5">
                  <c:v>0.28999999999999998</c:v>
                </c:pt>
                <c:pt idx="6">
                  <c:v>#N/A</c:v>
                </c:pt>
                <c:pt idx="7">
                  <c:v>0.6</c:v>
                </c:pt>
                <c:pt idx="8">
                  <c:v>#N/A</c:v>
                </c:pt>
                <c:pt idx="9">
                  <c:v>0.38</c:v>
                </c:pt>
              </c:numCache>
            </c:numRef>
          </c:val>
          <c:extLst>
            <c:ext xmlns:c16="http://schemas.microsoft.com/office/drawing/2014/chart" uri="{C3380CC4-5D6E-409C-BE32-E72D297353CC}">
              <c16:uniqueId val="{00000006-A2A4-4435-8728-618B58A5B1C8}"/>
            </c:ext>
          </c:extLst>
        </c:ser>
        <c:ser>
          <c:idx val="7"/>
          <c:order val="7"/>
          <c:tx>
            <c:strRef>
              <c:f>データシート!$A$34</c:f>
              <c:strCache>
                <c:ptCount val="1"/>
                <c:pt idx="0">
                  <c:v>国民健康保険病院事業特別会計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2.69</c:v>
                </c:pt>
                <c:pt idx="2">
                  <c:v>#N/A</c:v>
                </c:pt>
                <c:pt idx="3">
                  <c:v>0.2</c:v>
                </c:pt>
                <c:pt idx="4">
                  <c:v>#N/A</c:v>
                </c:pt>
                <c:pt idx="5">
                  <c:v>2.04</c:v>
                </c:pt>
                <c:pt idx="6">
                  <c:v>#N/A</c:v>
                </c:pt>
                <c:pt idx="7">
                  <c:v>2.1</c:v>
                </c:pt>
                <c:pt idx="8">
                  <c:v>#N/A</c:v>
                </c:pt>
                <c:pt idx="9">
                  <c:v>1.5</c:v>
                </c:pt>
              </c:numCache>
            </c:numRef>
          </c:val>
          <c:extLst>
            <c:ext xmlns:c16="http://schemas.microsoft.com/office/drawing/2014/chart" uri="{C3380CC4-5D6E-409C-BE32-E72D297353CC}">
              <c16:uniqueId val="{00000007-A2A4-4435-8728-618B58A5B1C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0.36</c:v>
                </c:pt>
                <c:pt idx="2">
                  <c:v>#N/A</c:v>
                </c:pt>
                <c:pt idx="3">
                  <c:v>1.34</c:v>
                </c:pt>
                <c:pt idx="4">
                  <c:v>#N/A</c:v>
                </c:pt>
                <c:pt idx="5">
                  <c:v>1.19</c:v>
                </c:pt>
                <c:pt idx="6">
                  <c:v>#N/A</c:v>
                </c:pt>
                <c:pt idx="7">
                  <c:v>1.4</c:v>
                </c:pt>
                <c:pt idx="8">
                  <c:v>#N/A</c:v>
                </c:pt>
                <c:pt idx="9">
                  <c:v>1.65</c:v>
                </c:pt>
              </c:numCache>
            </c:numRef>
          </c:val>
          <c:extLst>
            <c:ext xmlns:c16="http://schemas.microsoft.com/office/drawing/2014/chart" uri="{C3380CC4-5D6E-409C-BE32-E72D297353CC}">
              <c16:uniqueId val="{00000008-A2A4-4435-8728-618B58A5B1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3.46</c:v>
                </c:pt>
                <c:pt idx="2">
                  <c:v>#N/A</c:v>
                </c:pt>
                <c:pt idx="3">
                  <c:v>4.87</c:v>
                </c:pt>
                <c:pt idx="4">
                  <c:v>#N/A</c:v>
                </c:pt>
                <c:pt idx="5">
                  <c:v>2.93</c:v>
                </c:pt>
                <c:pt idx="6">
                  <c:v>#N/A</c:v>
                </c:pt>
                <c:pt idx="7">
                  <c:v>2.4900000000000002</c:v>
                </c:pt>
                <c:pt idx="8">
                  <c:v>#N/A</c:v>
                </c:pt>
                <c:pt idx="9">
                  <c:v>1.92</c:v>
                </c:pt>
              </c:numCache>
            </c:numRef>
          </c:val>
          <c:extLst>
            <c:ext xmlns:c16="http://schemas.microsoft.com/office/drawing/2014/chart" uri="{C3380CC4-5D6E-409C-BE32-E72D297353CC}">
              <c16:uniqueId val="{00000009-A2A4-4435-8728-618B58A5B1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683</c:v>
                </c:pt>
                <c:pt idx="5">
                  <c:v>724</c:v>
                </c:pt>
                <c:pt idx="8">
                  <c:v>724</c:v>
                </c:pt>
                <c:pt idx="11">
                  <c:v>697</c:v>
                </c:pt>
                <c:pt idx="14">
                  <c:v>641</c:v>
                </c:pt>
              </c:numCache>
            </c:numRef>
          </c:val>
          <c:extLst>
            <c:ext xmlns:c16="http://schemas.microsoft.com/office/drawing/2014/chart" uri="{C3380CC4-5D6E-409C-BE32-E72D297353CC}">
              <c16:uniqueId val="{00000000-1BD8-43CE-AF28-E41590AF7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1BD8-43CE-AF28-E41590AF7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30</c:v>
                </c:pt>
                <c:pt idx="6">
                  <c:v>8</c:v>
                </c:pt>
                <c:pt idx="9">
                  <c:v>10</c:v>
                </c:pt>
                <c:pt idx="12">
                  <c:v>8</c:v>
                </c:pt>
              </c:numCache>
            </c:numRef>
          </c:val>
          <c:extLst>
            <c:ext xmlns:c16="http://schemas.microsoft.com/office/drawing/2014/chart" uri="{C3380CC4-5D6E-409C-BE32-E72D297353CC}">
              <c16:uniqueId val="{00000002-1BD8-43CE-AF28-E41590AF7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64</c:v>
                </c:pt>
                <c:pt idx="6">
                  <c:v>64</c:v>
                </c:pt>
                <c:pt idx="9">
                  <c:v>52</c:v>
                </c:pt>
                <c:pt idx="12">
                  <c:v>24</c:v>
                </c:pt>
              </c:numCache>
            </c:numRef>
          </c:val>
          <c:extLst>
            <c:ext xmlns:c16="http://schemas.microsoft.com/office/drawing/2014/chart" uri="{C3380CC4-5D6E-409C-BE32-E72D297353CC}">
              <c16:uniqueId val="{00000003-1BD8-43CE-AF28-E41590AF7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196</c:v>
                </c:pt>
                <c:pt idx="3">
                  <c:v>207</c:v>
                </c:pt>
                <c:pt idx="6">
                  <c:v>215</c:v>
                </c:pt>
                <c:pt idx="9">
                  <c:v>214</c:v>
                </c:pt>
                <c:pt idx="12">
                  <c:v>225</c:v>
                </c:pt>
              </c:numCache>
            </c:numRef>
          </c:val>
          <c:extLst>
            <c:ext xmlns:c16="http://schemas.microsoft.com/office/drawing/2014/chart" uri="{C3380CC4-5D6E-409C-BE32-E72D297353CC}">
              <c16:uniqueId val="{00000004-1BD8-43CE-AF28-E41590AF7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8-43CE-AF28-E41590AF7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8-43CE-AF28-E41590AF7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747</c:v>
                </c:pt>
                <c:pt idx="3">
                  <c:v>703</c:v>
                </c:pt>
                <c:pt idx="6">
                  <c:v>644</c:v>
                </c:pt>
                <c:pt idx="9">
                  <c:v>656</c:v>
                </c:pt>
                <c:pt idx="12">
                  <c:v>625</c:v>
                </c:pt>
              </c:numCache>
            </c:numRef>
          </c:val>
          <c:extLst>
            <c:ext xmlns:c16="http://schemas.microsoft.com/office/drawing/2014/chart" uri="{C3380CC4-5D6E-409C-BE32-E72D297353CC}">
              <c16:uniqueId val="{00000007-1BD8-43CE-AF28-E41590AF7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358</c:v>
                </c:pt>
                <c:pt idx="2">
                  <c:v>#N/A</c:v>
                </c:pt>
                <c:pt idx="3">
                  <c:v>#N/A</c:v>
                </c:pt>
                <c:pt idx="4">
                  <c:v>281</c:v>
                </c:pt>
                <c:pt idx="5">
                  <c:v>#N/A</c:v>
                </c:pt>
                <c:pt idx="6">
                  <c:v>#N/A</c:v>
                </c:pt>
                <c:pt idx="7">
                  <c:v>207</c:v>
                </c:pt>
                <c:pt idx="8">
                  <c:v>#N/A</c:v>
                </c:pt>
                <c:pt idx="9">
                  <c:v>#N/A</c:v>
                </c:pt>
                <c:pt idx="10">
                  <c:v>235</c:v>
                </c:pt>
                <c:pt idx="11">
                  <c:v>#N/A</c:v>
                </c:pt>
                <c:pt idx="12">
                  <c:v>#N/A</c:v>
                </c:pt>
                <c:pt idx="13">
                  <c:v>241</c:v>
                </c:pt>
                <c:pt idx="14">
                  <c:v>#N/A</c:v>
                </c:pt>
              </c:numCache>
            </c:numRef>
          </c:val>
          <c:smooth val="0"/>
          <c:extLst>
            <c:ext xmlns:c16="http://schemas.microsoft.com/office/drawing/2014/chart" uri="{C3380CC4-5D6E-409C-BE32-E72D297353CC}">
              <c16:uniqueId val="{00000008-1BD8-43CE-AF28-E41590AF7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5249</c:v>
                </c:pt>
                <c:pt idx="5">
                  <c:v>5284</c:v>
                </c:pt>
                <c:pt idx="8">
                  <c:v>5163</c:v>
                </c:pt>
                <c:pt idx="11">
                  <c:v>4582</c:v>
                </c:pt>
                <c:pt idx="14">
                  <c:v>4316</c:v>
                </c:pt>
              </c:numCache>
            </c:numRef>
          </c:val>
          <c:extLst>
            <c:ext xmlns:c16="http://schemas.microsoft.com/office/drawing/2014/chart" uri="{C3380CC4-5D6E-409C-BE32-E72D297353CC}">
              <c16:uniqueId val="{00000000-4A79-4596-9984-F830BFD841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431</c:v>
                </c:pt>
                <c:pt idx="5">
                  <c:v>380</c:v>
                </c:pt>
                <c:pt idx="8">
                  <c:v>361</c:v>
                </c:pt>
                <c:pt idx="11">
                  <c:v>333</c:v>
                </c:pt>
                <c:pt idx="14">
                  <c:v>272</c:v>
                </c:pt>
              </c:numCache>
            </c:numRef>
          </c:val>
          <c:extLst>
            <c:ext xmlns:c16="http://schemas.microsoft.com/office/drawing/2014/chart" uri="{C3380CC4-5D6E-409C-BE32-E72D297353CC}">
              <c16:uniqueId val="{00000001-4A79-4596-9984-F830BFD841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1661</c:v>
                </c:pt>
                <c:pt idx="5">
                  <c:v>1630</c:v>
                </c:pt>
                <c:pt idx="8">
                  <c:v>1718</c:v>
                </c:pt>
                <c:pt idx="11">
                  <c:v>1848</c:v>
                </c:pt>
                <c:pt idx="14">
                  <c:v>1900</c:v>
                </c:pt>
              </c:numCache>
            </c:numRef>
          </c:val>
          <c:extLst>
            <c:ext xmlns:c16="http://schemas.microsoft.com/office/drawing/2014/chart" uri="{C3380CC4-5D6E-409C-BE32-E72D297353CC}">
              <c16:uniqueId val="{00000002-4A79-4596-9984-F830BFD841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79-4596-9984-F830BFD841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79-4596-9984-F830BFD841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79-4596-9984-F830BFD841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723</c:v>
                </c:pt>
                <c:pt idx="3">
                  <c:v>572</c:v>
                </c:pt>
                <c:pt idx="6">
                  <c:v>518</c:v>
                </c:pt>
                <c:pt idx="9">
                  <c:v>520</c:v>
                </c:pt>
                <c:pt idx="12">
                  <c:v>489</c:v>
                </c:pt>
              </c:numCache>
            </c:numRef>
          </c:val>
          <c:extLst>
            <c:ext xmlns:c16="http://schemas.microsoft.com/office/drawing/2014/chart" uri="{C3380CC4-5D6E-409C-BE32-E72D297353CC}">
              <c16:uniqueId val="{00000006-4A79-4596-9984-F830BFD841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203</c:v>
                </c:pt>
                <c:pt idx="3">
                  <c:v>141</c:v>
                </c:pt>
                <c:pt idx="6">
                  <c:v>75</c:v>
                </c:pt>
                <c:pt idx="9">
                  <c:v>24</c:v>
                </c:pt>
                <c:pt idx="12">
                  <c:v>0</c:v>
                </c:pt>
              </c:numCache>
            </c:numRef>
          </c:val>
          <c:extLst>
            <c:ext xmlns:c16="http://schemas.microsoft.com/office/drawing/2014/chart" uri="{C3380CC4-5D6E-409C-BE32-E72D297353CC}">
              <c16:uniqueId val="{00000007-4A79-4596-9984-F830BFD841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2058</c:v>
                </c:pt>
                <c:pt idx="3">
                  <c:v>2315</c:v>
                </c:pt>
                <c:pt idx="6">
                  <c:v>2163</c:v>
                </c:pt>
                <c:pt idx="9">
                  <c:v>2054</c:v>
                </c:pt>
                <c:pt idx="12">
                  <c:v>2186</c:v>
                </c:pt>
              </c:numCache>
            </c:numRef>
          </c:val>
          <c:extLst>
            <c:ext xmlns:c16="http://schemas.microsoft.com/office/drawing/2014/chart" uri="{C3380CC4-5D6E-409C-BE32-E72D297353CC}">
              <c16:uniqueId val="{00000008-4A79-4596-9984-F830BFD841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c:v>
                </c:pt>
                <c:pt idx="3">
                  <c:v>0</c:v>
                </c:pt>
                <c:pt idx="6">
                  <c:v>0</c:v>
                </c:pt>
                <c:pt idx="9">
                  <c:v>0</c:v>
                </c:pt>
                <c:pt idx="12">
                  <c:v>0</c:v>
                </c:pt>
              </c:numCache>
            </c:numRef>
          </c:val>
          <c:extLst>
            <c:ext xmlns:c16="http://schemas.microsoft.com/office/drawing/2014/chart" uri="{C3380CC4-5D6E-409C-BE32-E72D297353CC}">
              <c16:uniqueId val="{00000009-4A79-4596-9984-F830BFD841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4888</c:v>
                </c:pt>
                <c:pt idx="3">
                  <c:v>4830</c:v>
                </c:pt>
                <c:pt idx="6">
                  <c:v>4728</c:v>
                </c:pt>
                <c:pt idx="9">
                  <c:v>4418</c:v>
                </c:pt>
                <c:pt idx="12">
                  <c:v>4339</c:v>
                </c:pt>
              </c:numCache>
            </c:numRef>
          </c:val>
          <c:extLst>
            <c:ext xmlns:c16="http://schemas.microsoft.com/office/drawing/2014/chart" uri="{C3380CC4-5D6E-409C-BE32-E72D297353CC}">
              <c16:uniqueId val="{0000000A-4A79-4596-9984-F830BFD841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558</c:v>
                </c:pt>
                <c:pt idx="2">
                  <c:v>#N/A</c:v>
                </c:pt>
                <c:pt idx="3">
                  <c:v>#N/A</c:v>
                </c:pt>
                <c:pt idx="4">
                  <c:v>565</c:v>
                </c:pt>
                <c:pt idx="5">
                  <c:v>#N/A</c:v>
                </c:pt>
                <c:pt idx="6">
                  <c:v>#N/A</c:v>
                </c:pt>
                <c:pt idx="7">
                  <c:v>242</c:v>
                </c:pt>
                <c:pt idx="8">
                  <c:v>#N/A</c:v>
                </c:pt>
                <c:pt idx="9">
                  <c:v>#N/A</c:v>
                </c:pt>
                <c:pt idx="10">
                  <c:v>253</c:v>
                </c:pt>
                <c:pt idx="11">
                  <c:v>#N/A</c:v>
                </c:pt>
                <c:pt idx="12">
                  <c:v>#N/A</c:v>
                </c:pt>
                <c:pt idx="13">
                  <c:v>526</c:v>
                </c:pt>
                <c:pt idx="14">
                  <c:v>#N/A</c:v>
                </c:pt>
              </c:numCache>
            </c:numRef>
          </c:val>
          <c:smooth val="0"/>
          <c:extLst>
            <c:ext xmlns:c16="http://schemas.microsoft.com/office/drawing/2014/chart" uri="{C3380CC4-5D6E-409C-BE32-E72D297353CC}">
              <c16:uniqueId val="{0000000B-4A79-4596-9984-F830BFD841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978</c:v>
                </c:pt>
                <c:pt idx="1">
                  <c:v>1025</c:v>
                </c:pt>
                <c:pt idx="2">
                  <c:v>756</c:v>
                </c:pt>
              </c:numCache>
            </c:numRef>
          </c:val>
          <c:extLst>
            <c:ext xmlns:c16="http://schemas.microsoft.com/office/drawing/2014/chart" uri="{C3380CC4-5D6E-409C-BE32-E72D297353CC}">
              <c16:uniqueId val="{00000000-FCB5-4493-AA51-5360FF6E27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FCB5-4493-AA51-5360FF6E27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629</c:v>
                </c:pt>
                <c:pt idx="1">
                  <c:v>630</c:v>
                </c:pt>
                <c:pt idx="2">
                  <c:v>860</c:v>
                </c:pt>
              </c:numCache>
            </c:numRef>
          </c:val>
          <c:extLst>
            <c:ext xmlns:c16="http://schemas.microsoft.com/office/drawing/2014/chart" uri="{C3380CC4-5D6E-409C-BE32-E72D297353CC}">
              <c16:uniqueId val="{00000002-FCB5-4493-AA51-5360FF6E27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{5930D5D0-1FEE-4C87-AA61-17760D43DC80}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24-4FB8-8A5B-FDF3590CE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{1B82947F-EACE-49AB-99B6-2D6D3B04EDEA}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24-4FB8-8A5B-FDF3590CE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{8F18B4C9-8CC1-42A7-A5B4-49F51A968473}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24-4FB8-8A5B-FDF3590CE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{CEE5A487-BC78-4A5A-8EBA-5F1CCC7AF8DF}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24-4FB8-8A5B-FDF3590CE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{96825DF8-DD44-4B78-9AA3-DDB058563BE1}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24-4FB8-8A5B-FDF3590CEA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{BDC3DCDF-3167-4A9D-B2B4-85F3F630B94D}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24-4FB8-8A5B-FDF3590CEA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{6D73C0D9-FBE0-4EB4-85F0-4868C2584707}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24-4FB8-8A5B-FDF3590CEA9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{8F73209A-797B-4973-B1B4-D7E7865301E5}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24-4FB8-8A5B-FDF3590CEA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{4F62E3BA-DA9B-4698-880C-BDD36C581AE3}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24-4FB8-8A5B-FDF3590CE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67.3</c:v>
                </c:pt>
              </c:numCache>
            </c:numRef>
          </c:xVal>
          <c:yVal>
            <c:numRef>
              <c:f>公会計指標分析・財政指標組合せ分析表!$BP$51:$DC$51</c:f>
              <c:numCache>
                <c:formatCode>#,##0.0;"▲ "#,##0.0</c:formatCode>
                <c:ptCount val="40"/>
                <c:pt idx="24">
                  <c:v>10</c:v>
                </c:pt>
              </c:numCache>
            </c:numRef>
          </c:yVal>
          <c:smooth val="0"/>
          <c:extLst>
            <c:ext xmlns:c16="http://schemas.microsoft.com/office/drawing/2014/chart" uri="{C3380CC4-5D6E-409C-BE32-E72D297353CC}">
              <c16:uniqueId val="{00000009-FA24-4FB8-8A5B-FDF3590CE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{ED1026C0-0243-4E7F-BED0-CD40C45F9771}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24-4FB8-8A5B-FDF3590CE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{DD8B0A16-E309-418C-A4AF-01BD12E790C4}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24-4FB8-8A5B-FDF3590CE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{5FF38946-C02B-4590-A670-7D75CCBEC5D7}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24-4FB8-8A5B-FDF3590CE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{8ABF66AA-8697-49F7-98DF-14DE668B375A}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24-4FB8-8A5B-FDF3590CE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{5FD4BEBA-9B65-4462-9374-E538B7A50145}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24-4FB8-8A5B-FDF3590CEA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{C9BB0E8F-76B7-48FD-AA4C-352DA2E5E9D8}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24-4FB8-8A5B-FDF3590CEA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{F0074F36-731A-45CE-85ED-D6F2EEC04C1F}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24-4FB8-8A5B-FDF3590CEA9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{AAEBB2A7-187A-4562-89CC-E29E21E4B969}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24-4FB8-8A5B-FDF3590CEA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{3D518A12-7C31-4EBC-9CDD-D5E59FE910E1}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24-4FB8-8A5B-FDF3590CE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FA24-4FB8-8A5B-FDF3590CEA91}"/>
            </c:ext>
          </c:extLst>
        </c:ser>
        <c:dLbls>
          <c:showLegendKey val="0"/>
          <c:showVal val="1"/>
          <c:showCatName val="0"/>
          <c:showSerName val="0"/>
          <c:showPercent val="0"/>
          <c:showBubbleSize val="0"/>
        </c:dLbls>
        <c:axId val="46179840"/>
        <c:axId val="46181760"/>
      </c:scatterChart>
      <c:valAx>
        <c:axId val="46179840"/>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{5C974C49-C30C-45BB-9F47-CE5C7C35E63C}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C1C-44ED-9761-977EF64040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{51F9659A-BE66-48D2-AB16-07A620256031}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C-44ED-9761-977EF64040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{2226C84C-0C74-4777-98EC-060185EA5949}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C-44ED-9761-977EF64040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{0666C620-D97C-42FF-8BB2-D078390A88A9}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C-44ED-9761-977EF64040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{F0DDC71B-B3D0-4219-9D3E-911DD3D9A571}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C-44ED-9761-977EF64040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{DE56B8C5-931A-419F-8CC3-950400E4E835}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C1C-44ED-9761-977EF64040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{BDAC2071-E4C4-410D-A075-04B5CFE60DF1}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C1C-44ED-9761-977EF64040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{17CCCBE6-C997-4BA2-8650-42C7E3644F4E}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C1C-44ED-9761-977EF64040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{9247CB9C-8DC4-4FA1-855A-E365D60FEC2E}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C1C-44ED-9761-977EF64040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12.9</c:v>
                </c:pt>
                <c:pt idx="16">
                  <c:v>10.9</c:v>
                </c:pt>
                <c:pt idx="24">
                  <c:v>9.5</c:v>
                </c:pt>
                <c:pt idx="32">
                  <c:v>9</c:v>
                </c:pt>
              </c:numCache>
            </c:numRef>
          </c:xVal>
          <c:yVal>
            <c:numRef>
              <c:f>公会計指標分析・財政指標組合せ分析表!$BP$73:$DC$73</c:f>
              <c:numCache>
                <c:formatCode>#,##0.0;"▲ "#,##0.0</c:formatCode>
                <c:ptCount val="40"/>
                <c:pt idx="0">
                  <c:v>20.9</c:v>
                </c:pt>
                <c:pt idx="8">
                  <c:v>22.6</c:v>
                </c:pt>
                <c:pt idx="16">
                  <c:v>9.3000000000000007</c:v>
                </c:pt>
                <c:pt idx="24">
                  <c:v>10</c:v>
                </c:pt>
                <c:pt idx="32">
                  <c:v>21.4</c:v>
                </c:pt>
              </c:numCache>
            </c:numRef>
          </c:yVal>
          <c:smooth val="0"/>
          <c:extLst>
            <c:ext xmlns:c16="http://schemas.microsoft.com/office/drawing/2014/chart" uri="{C3380CC4-5D6E-409C-BE32-E72D297353CC}">
              <c16:uniqueId val="{00000009-DC1C-44ED-9761-977EF64040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{8E779F39-BF62-47CB-A76F-7290FF609041}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C1C-44ED-9761-977EF64040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{D37C86BB-0E79-4349-9DF3-024478565E0B}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C-44ED-9761-977EF64040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{26EAE248-726F-4FF2-9627-5D207587E952}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C-44ED-9761-977EF64040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{52F8E08F-005E-444B-9F87-F9B3AFF66F6D}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C-44ED-9761-977EF64040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{732D408A-CD0D-4D5E-B5CB-8A368B87556C}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C-44ED-9761-977EF64040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{2FD3046F-A192-4F68-8765-6E0A38BF86C6}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C1C-44ED-9761-977EF64040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{B3D8005A-8D9B-4D28-8356-96CD5896D760}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C1C-44ED-9761-977EF64040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{7F904EDB-5FB8-46DD-BA79-F1633C7DC68D}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C1C-44ED-9761-977EF64040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{E9657373-24B4-409C-AB13-27D29312FA7A}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C1C-44ED-9761-977EF64040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1C-44ED-9761-977EF64040CC}"/>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が進み、年齢構成も少子高齢化が著しい状況にある。基幹産業である酪農業では、乳価の引上げなどで農業所得は上昇傾向にあるが、後継者がいない等の理由による離農で農家戸数が減少しており、法人化や大規模化等の経営基盤の強化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財政構造は地方交付税等に多く依存しており、住民サービスの低下を招かないようにしつつ、公共施設の統廃合等による経常経費の削減、ふるさと納税の取組みの強化などにより財源を確保し、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過去に実施した投資的事業に係る公債費、職員給与を含む人件費や公共施設の老朽化に伴う維持補修費が経常経費の大部分を占めている。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事業が完了した天塩小学校改築事業や更岸浄水場整備事業などの大型公共事業に係る起債償還が始まることから、経常経費の更なる増加が見込まれる。引き続き、起債の抑制、職員定数管理の徹底、公共施設の統廃合や長寿命化対策を計画的に進めるなど義務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109220</xdr:rowOff>
    </xdr:to>
    <xdr:cxnSp macro="">
      <xdr:nvCxnSpPr>
        <xdr:cNvPr id="133" name="直線コネクタ 132"/>
        <xdr:cNvCxnSpPr/>
      </xdr:nvCxnSpPr>
      <xdr:spPr>
        <a:xfrm>
          <a:off x="4114800" y="110845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152219</xdr:rowOff>
    </xdr:from>
    <xdr:to>
      <xdr:col>19</xdr:col>
      <xdr:colOff>133350</xdr:colOff>
      <xdr:row>64</xdr:row>
      <xdr:rowOff>111760</xdr:rowOff>
    </xdr:to>
    <xdr:cxnSp macro="">
      <xdr:nvCxnSpPr>
        <xdr:cNvPr id="136" name="直線コネクタ 135"/>
        <xdr:cNvCxnSpPr/>
      </xdr:nvCxnSpPr>
      <xdr:spPr>
        <a:xfrm>
          <a:off x="3225800" y="1095356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152219</xdr:rowOff>
    </xdr:from>
    <xdr:to>
      <xdr:col>15</xdr:col>
      <xdr:colOff>82550</xdr:colOff>
      <xdr:row>64</xdr:row>
      <xdr:rowOff>97972</xdr:rowOff>
    </xdr:to>
    <xdr:cxnSp macro="">
      <xdr:nvCxnSpPr>
        <xdr:cNvPr id="139" name="直線コネクタ 138"/>
        <xdr:cNvCxnSpPr/>
      </xdr:nvCxnSpPr>
      <xdr:spPr>
        <a:xfrm flipV="1">
          <a:off x="2336800" y="1095356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4899</xdr:rowOff>
    </xdr:from>
    <xdr:to>
      <xdr:col>11</xdr:col>
      <xdr:colOff>31750</xdr:colOff>
      <xdr:row>64</xdr:row>
      <xdr:rowOff>97972</xdr:rowOff>
    </xdr:to>
    <xdr:cxnSp macro="">
      <xdr:nvCxnSpPr>
        <xdr:cNvPr id="142" name="直線コネクタ 141"/>
        <xdr:cNvCxnSpPr/>
      </xdr:nvCxnSpPr>
      <xdr:spPr>
        <a:xfrm>
          <a:off x="1447800" y="1097769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2" name="楕円 151"/>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3"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101419</xdr:rowOff>
    </xdr:from>
    <xdr:to>
      <xdr:col>15</xdr:col>
      <xdr:colOff>133350</xdr:colOff>
      <xdr:row>64</xdr:row>
      <xdr:rowOff>31569</xdr:rowOff>
    </xdr:to>
    <xdr:sp macro="" textlink="">
      <xdr:nvSpPr>
        <xdr:cNvPr id="156" name="楕円 155"/>
        <xdr:cNvSpPr/>
      </xdr:nvSpPr>
      <xdr:spPr>
        <a:xfrm>
          <a:off x="3175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57" name="テキスト ボックス 156"/>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8" name="楕円 157"/>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59" name="テキスト ボックス 158"/>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60" name="楕円 159"/>
        <xdr:cNvSpPr/>
      </xdr:nvSpPr>
      <xdr:spPr>
        <a:xfrm>
          <a:off x="1397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61" name="テキスト ボックス 160"/>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人当たりの人件費・物件費等決算額が類似団体と比較して大きく上回った。重点的に取り組んでいるふるさと応援寄付金の返礼品等に要する経費が、平成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千円から平成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229,560</a:t>
          </a:r>
          <a:r>
            <a:rPr kumimoji="1" lang="ja-JP" altLang="en-US" sz="1300">
              <a:latin typeface="ＭＳ Ｐゴシック" panose="020B0600070205080204" pitchFamily="50" charset="-128"/>
              <a:ea typeface="ＭＳ Ｐゴシック" panose="020B0600070205080204" pitchFamily="50" charset="-128"/>
            </a:rPr>
            <a:t>千円と大幅に増加したことによるものである。経常的に要する人件費や、公共施設の維持管理に要する経費も増加傾向にある。引き続き、職員定数管理の徹底、公共施設の統廃合を計画的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55772</xdr:rowOff>
    </xdr:from>
    <xdr:to>
      <xdr:col>23</xdr:col>
      <xdr:colOff>133350</xdr:colOff>
      <xdr:row>84</xdr:row>
      <xdr:rowOff>20906</xdr:rowOff>
    </xdr:to>
    <xdr:cxnSp macro="">
      <xdr:nvCxnSpPr>
        <xdr:cNvPr id="197" name="直線コネクタ 196"/>
        <xdr:cNvCxnSpPr/>
      </xdr:nvCxnSpPr>
      <xdr:spPr>
        <a:xfrm>
          <a:off x="4114800" y="14286122"/>
          <a:ext cx="838200" cy="1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161917</xdr:rowOff>
    </xdr:from>
    <xdr:to>
      <xdr:col>19</xdr:col>
      <xdr:colOff>133350</xdr:colOff>
      <xdr:row>83</xdr:row>
      <xdr:rowOff>55772</xdr:rowOff>
    </xdr:to>
    <xdr:cxnSp macro="">
      <xdr:nvCxnSpPr>
        <xdr:cNvPr id="200" name="直線コネクタ 199"/>
        <xdr:cNvCxnSpPr/>
      </xdr:nvCxnSpPr>
      <xdr:spPr>
        <a:xfrm>
          <a:off x="3225800" y="14220817"/>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161917</xdr:rowOff>
    </xdr:from>
    <xdr:to>
      <xdr:col>15</xdr:col>
      <xdr:colOff>82550</xdr:colOff>
      <xdr:row>83</xdr:row>
      <xdr:rowOff>5576</xdr:rowOff>
    </xdr:to>
    <xdr:cxnSp macro="">
      <xdr:nvCxnSpPr>
        <xdr:cNvPr id="203" name="直線コネクタ 202"/>
        <xdr:cNvCxnSpPr/>
      </xdr:nvCxnSpPr>
      <xdr:spPr>
        <a:xfrm flipV="1">
          <a:off x="2336800" y="14220817"/>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155327</xdr:rowOff>
    </xdr:from>
    <xdr:to>
      <xdr:col>11</xdr:col>
      <xdr:colOff>31750</xdr:colOff>
      <xdr:row>83</xdr:row>
      <xdr:rowOff>5576</xdr:rowOff>
    </xdr:to>
    <xdr:cxnSp macro="">
      <xdr:nvCxnSpPr>
        <xdr:cNvPr id="206" name="直線コネクタ 205"/>
        <xdr:cNvCxnSpPr/>
      </xdr:nvCxnSpPr>
      <xdr:spPr>
        <a:xfrm>
          <a:off x="1447800" y="14214227"/>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141556</xdr:rowOff>
    </xdr:from>
    <xdr:to>
      <xdr:col>23</xdr:col>
      <xdr:colOff>184150</xdr:colOff>
      <xdr:row>84</xdr:row>
      <xdr:rowOff>71706</xdr:rowOff>
    </xdr:to>
    <xdr:sp macro="" textlink="">
      <xdr:nvSpPr>
        <xdr:cNvPr id="216" name="楕円 215"/>
        <xdr:cNvSpPr/>
      </xdr:nvSpPr>
      <xdr:spPr>
        <a:xfrm>
          <a:off x="4902200" y="14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113633</xdr:rowOff>
    </xdr:from>
    <xdr:ext cx="762000" cy="259045"/>
    <xdr:sp macro="" textlink="">
      <xdr:nvSpPr>
        <xdr:cNvPr id="217" name="人件費・物件費等の状況該当値テキスト"/>
        <xdr:cNvSpPr txBox="1"/>
      </xdr:nvSpPr>
      <xdr:spPr>
        <a:xfrm>
          <a:off x="5041900" y="1434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4972</xdr:rowOff>
    </xdr:from>
    <xdr:to>
      <xdr:col>19</xdr:col>
      <xdr:colOff>184150</xdr:colOff>
      <xdr:row>83</xdr:row>
      <xdr:rowOff>106572</xdr:rowOff>
    </xdr:to>
    <xdr:sp macro="" textlink="">
      <xdr:nvSpPr>
        <xdr:cNvPr id="218" name="楕円 217"/>
        <xdr:cNvSpPr/>
      </xdr:nvSpPr>
      <xdr:spPr>
        <a:xfrm>
          <a:off x="4064000" y="142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91349</xdr:rowOff>
    </xdr:from>
    <xdr:ext cx="736600" cy="259045"/>
    <xdr:sp macro="" textlink="">
      <xdr:nvSpPr>
        <xdr:cNvPr id="219" name="テキスト ボックス 218"/>
        <xdr:cNvSpPr txBox="1"/>
      </xdr:nvSpPr>
      <xdr:spPr>
        <a:xfrm>
          <a:off x="3733800" y="1432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111117</xdr:rowOff>
    </xdr:from>
    <xdr:to>
      <xdr:col>15</xdr:col>
      <xdr:colOff>133350</xdr:colOff>
      <xdr:row>83</xdr:row>
      <xdr:rowOff>41267</xdr:rowOff>
    </xdr:to>
    <xdr:sp macro="" textlink="">
      <xdr:nvSpPr>
        <xdr:cNvPr id="220" name="楕円 219"/>
        <xdr:cNvSpPr/>
      </xdr:nvSpPr>
      <xdr:spPr>
        <a:xfrm>
          <a:off x="3175000" y="141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26044</xdr:rowOff>
    </xdr:from>
    <xdr:ext cx="762000" cy="259045"/>
    <xdr:sp macro="" textlink="">
      <xdr:nvSpPr>
        <xdr:cNvPr id="221" name="テキスト ボックス 220"/>
        <xdr:cNvSpPr txBox="1"/>
      </xdr:nvSpPr>
      <xdr:spPr>
        <a:xfrm>
          <a:off x="2844800" y="142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126226</xdr:rowOff>
    </xdr:from>
    <xdr:to>
      <xdr:col>11</xdr:col>
      <xdr:colOff>82550</xdr:colOff>
      <xdr:row>83</xdr:row>
      <xdr:rowOff>56376</xdr:rowOff>
    </xdr:to>
    <xdr:sp macro="" textlink="">
      <xdr:nvSpPr>
        <xdr:cNvPr id="222" name="楕円 221"/>
        <xdr:cNvSpPr/>
      </xdr:nvSpPr>
      <xdr:spPr>
        <a:xfrm>
          <a:off x="2286000" y="141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41153</xdr:rowOff>
    </xdr:from>
    <xdr:ext cx="762000" cy="259045"/>
    <xdr:sp macro="" textlink="">
      <xdr:nvSpPr>
        <xdr:cNvPr id="223" name="テキスト ボックス 222"/>
        <xdr:cNvSpPr txBox="1"/>
      </xdr:nvSpPr>
      <xdr:spPr>
        <a:xfrm>
          <a:off x="1955800" y="14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104527</xdr:rowOff>
    </xdr:from>
    <xdr:to>
      <xdr:col>7</xdr:col>
      <xdr:colOff>31750</xdr:colOff>
      <xdr:row>83</xdr:row>
      <xdr:rowOff>34677</xdr:rowOff>
    </xdr:to>
    <xdr:sp macro="" textlink="">
      <xdr:nvSpPr>
        <xdr:cNvPr id="224" name="楕円 223"/>
        <xdr:cNvSpPr/>
      </xdr:nvSpPr>
      <xdr:spPr>
        <a:xfrm>
          <a:off x="1397000" y="141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19454</xdr:rowOff>
    </xdr:from>
    <xdr:ext cx="762000" cy="259045"/>
    <xdr:sp macro="" textlink="">
      <xdr:nvSpPr>
        <xdr:cNvPr id="225" name="テキスト ボックス 224"/>
        <xdr:cNvSpPr txBox="1"/>
      </xdr:nvSpPr>
      <xdr:spPr>
        <a:xfrm>
          <a:off x="1066800" y="142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月の間で、給与の独自削減を行って行財政改革の一翼を担ってきたが、平成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年度からは本来の水準に戻している。類似団体と比較すると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ポイント程度高いものの概ね同様な推移となっている。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5" name="直線コネクタ 254"/>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99061</xdr:rowOff>
    </xdr:to>
    <xdr:cxnSp macro="">
      <xdr:nvCxnSpPr>
        <xdr:cNvPr id="258" name="直線コネクタ 257"/>
        <xdr:cNvCxnSpPr/>
      </xdr:nvCxnSpPr>
      <xdr:spPr>
        <a:xfrm>
          <a:off x="15290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80963</xdr:rowOff>
    </xdr:to>
    <xdr:cxnSp macro="">
      <xdr:nvCxnSpPr>
        <xdr:cNvPr id="261" name="直線コネクタ 260"/>
        <xdr:cNvCxnSpPr/>
      </xdr:nvCxnSpPr>
      <xdr:spPr>
        <a:xfrm>
          <a:off x="14401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56832</xdr:rowOff>
    </xdr:to>
    <xdr:cxnSp macro="">
      <xdr:nvCxnSpPr>
        <xdr:cNvPr id="264" name="直線コネクタ 263"/>
        <xdr:cNvCxnSpPr/>
      </xdr:nvCxnSpPr>
      <xdr:spPr>
        <a:xfrm flipV="1">
          <a:off x="13512800" y="149669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6" name="楕円 275"/>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7" name="テキスト ボックス 276"/>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78" name="楕円 277"/>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79" name="テキスト ボックス 278"/>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近年、地域における雇用の場の確保を推進している観点から、地元出身者（主に高卒）を採用しており、定数管理計画に基づいた退職者補充数を上回っている状況から、類似団体平均値を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人程度上回っている。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職員の定数管理計画に基づいた退職者補充とし、年齢構成に配慮しながら適切な定数管理に努める。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72923</xdr:rowOff>
    </xdr:from>
    <xdr:to>
      <xdr:col>81</xdr:col>
      <xdr:colOff>44450</xdr:colOff>
      <xdr:row>62</xdr:row>
      <xdr:rowOff>82334</xdr:rowOff>
    </xdr:to>
    <xdr:cxnSp macro="">
      <xdr:nvCxnSpPr>
        <xdr:cNvPr id="315" name="直線コネクタ 314"/>
        <xdr:cNvCxnSpPr/>
      </xdr:nvCxnSpPr>
      <xdr:spPr>
        <a:xfrm>
          <a:off x="16179800" y="10702823"/>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31179</xdr:rowOff>
    </xdr:from>
    <xdr:to>
      <xdr:col>77</xdr:col>
      <xdr:colOff>44450</xdr:colOff>
      <xdr:row>62</xdr:row>
      <xdr:rowOff>72923</xdr:rowOff>
    </xdr:to>
    <xdr:cxnSp macro="">
      <xdr:nvCxnSpPr>
        <xdr:cNvPr id="318" name="直線コネクタ 317"/>
        <xdr:cNvCxnSpPr/>
      </xdr:nvCxnSpPr>
      <xdr:spPr>
        <a:xfrm>
          <a:off x="15290800" y="10661079"/>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157023</xdr:rowOff>
    </xdr:from>
    <xdr:to>
      <xdr:col>72</xdr:col>
      <xdr:colOff>203200</xdr:colOff>
      <xdr:row>62</xdr:row>
      <xdr:rowOff>31179</xdr:rowOff>
    </xdr:to>
    <xdr:cxnSp macro="">
      <xdr:nvCxnSpPr>
        <xdr:cNvPr id="321" name="直線コネクタ 320"/>
        <xdr:cNvCxnSpPr/>
      </xdr:nvCxnSpPr>
      <xdr:spPr>
        <a:xfrm>
          <a:off x="14401800" y="10615473"/>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141097</xdr:rowOff>
    </xdr:from>
    <xdr:to>
      <xdr:col>68</xdr:col>
      <xdr:colOff>152400</xdr:colOff>
      <xdr:row>61</xdr:row>
      <xdr:rowOff>157023</xdr:rowOff>
    </xdr:to>
    <xdr:cxnSp macro="">
      <xdr:nvCxnSpPr>
        <xdr:cNvPr id="324" name="直線コネクタ 323"/>
        <xdr:cNvCxnSpPr/>
      </xdr:nvCxnSpPr>
      <xdr:spPr>
        <a:xfrm>
          <a:off x="13512800" y="1059954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31534</xdr:rowOff>
    </xdr:from>
    <xdr:to>
      <xdr:col>81</xdr:col>
      <xdr:colOff>95250</xdr:colOff>
      <xdr:row>62</xdr:row>
      <xdr:rowOff>133134</xdr:rowOff>
    </xdr:to>
    <xdr:sp macro="" textlink="">
      <xdr:nvSpPr>
        <xdr:cNvPr id="334" name="楕円 333"/>
        <xdr:cNvSpPr/>
      </xdr:nvSpPr>
      <xdr:spPr>
        <a:xfrm>
          <a:off x="16967200" y="10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3611</xdr:rowOff>
    </xdr:from>
    <xdr:ext cx="762000" cy="259045"/>
    <xdr:sp macro="" textlink="">
      <xdr:nvSpPr>
        <xdr:cNvPr id="335" name="定員管理の状況該当値テキスト"/>
        <xdr:cNvSpPr txBox="1"/>
      </xdr:nvSpPr>
      <xdr:spPr>
        <a:xfrm>
          <a:off x="17106900" y="1063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22123</xdr:rowOff>
    </xdr:from>
    <xdr:to>
      <xdr:col>77</xdr:col>
      <xdr:colOff>95250</xdr:colOff>
      <xdr:row>62</xdr:row>
      <xdr:rowOff>123723</xdr:rowOff>
    </xdr:to>
    <xdr:sp macro="" textlink="">
      <xdr:nvSpPr>
        <xdr:cNvPr id="336" name="楕円 335"/>
        <xdr:cNvSpPr/>
      </xdr:nvSpPr>
      <xdr:spPr>
        <a:xfrm>
          <a:off x="16129000" y="106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108500</xdr:rowOff>
    </xdr:from>
    <xdr:ext cx="736600" cy="259045"/>
    <xdr:sp macro="" textlink="">
      <xdr:nvSpPr>
        <xdr:cNvPr id="337" name="テキスト ボックス 336"/>
        <xdr:cNvSpPr txBox="1"/>
      </xdr:nvSpPr>
      <xdr:spPr>
        <a:xfrm>
          <a:off x="15798800" y="1073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151829</xdr:rowOff>
    </xdr:from>
    <xdr:to>
      <xdr:col>73</xdr:col>
      <xdr:colOff>44450</xdr:colOff>
      <xdr:row>62</xdr:row>
      <xdr:rowOff>81979</xdr:rowOff>
    </xdr:to>
    <xdr:sp macro="" textlink="">
      <xdr:nvSpPr>
        <xdr:cNvPr id="338" name="楕円 337"/>
        <xdr:cNvSpPr/>
      </xdr:nvSpPr>
      <xdr:spPr>
        <a:xfrm>
          <a:off x="15240000" y="10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66756</xdr:rowOff>
    </xdr:from>
    <xdr:ext cx="762000" cy="259045"/>
    <xdr:sp macro="" textlink="">
      <xdr:nvSpPr>
        <xdr:cNvPr id="339" name="テキスト ボックス 338"/>
        <xdr:cNvSpPr txBox="1"/>
      </xdr:nvSpPr>
      <xdr:spPr>
        <a:xfrm>
          <a:off x="14909800" y="106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106223</xdr:rowOff>
    </xdr:from>
    <xdr:to>
      <xdr:col>68</xdr:col>
      <xdr:colOff>203200</xdr:colOff>
      <xdr:row>62</xdr:row>
      <xdr:rowOff>36373</xdr:rowOff>
    </xdr:to>
    <xdr:sp macro="" textlink="">
      <xdr:nvSpPr>
        <xdr:cNvPr id="340" name="楕円 339"/>
        <xdr:cNvSpPr/>
      </xdr:nvSpPr>
      <xdr:spPr>
        <a:xfrm>
          <a:off x="14351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21150</xdr:rowOff>
    </xdr:from>
    <xdr:ext cx="762000" cy="259045"/>
    <xdr:sp macro="" textlink="">
      <xdr:nvSpPr>
        <xdr:cNvPr id="341" name="テキスト ボックス 340"/>
        <xdr:cNvSpPr txBox="1"/>
      </xdr:nvSpPr>
      <xdr:spPr>
        <a:xfrm>
          <a:off x="14020800" y="106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90297</xdr:rowOff>
    </xdr:from>
    <xdr:to>
      <xdr:col>64</xdr:col>
      <xdr:colOff>152400</xdr:colOff>
      <xdr:row>62</xdr:row>
      <xdr:rowOff>20447</xdr:rowOff>
    </xdr:to>
    <xdr:sp macro="" textlink="">
      <xdr:nvSpPr>
        <xdr:cNvPr id="342" name="楕円 341"/>
        <xdr:cNvSpPr/>
      </xdr:nvSpPr>
      <xdr:spPr>
        <a:xfrm>
          <a:off x="13462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5224</xdr:rowOff>
    </xdr:from>
    <xdr:ext cx="762000" cy="259045"/>
    <xdr:sp macro="" textlink="">
      <xdr:nvSpPr>
        <xdr:cNvPr id="343" name="テキスト ボックス 342"/>
        <xdr:cNvSpPr txBox="1"/>
      </xdr:nvSpPr>
      <xdr:spPr>
        <a:xfrm>
          <a:off x="13131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投資的事業に係る償還のピークが過ぎ、新規起債を抑制してきたことから、着実に比率は減少し、類似団体との差は小さくなってきたが、簡易水道施設整備事業で多額の起債を行うことから、実質公債費比率は増加に転じ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今後は、新規起債を抑制し、安定した財政運営に努める。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146050</xdr:rowOff>
    </xdr:to>
    <xdr:cxnSp macro="">
      <xdr:nvCxnSpPr>
        <xdr:cNvPr id="376" name="直線コネクタ 375"/>
        <xdr:cNvCxnSpPr/>
      </xdr:nvCxnSpPr>
      <xdr:spPr>
        <a:xfrm flipV="1">
          <a:off x="16179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87206</xdr:rowOff>
    </xdr:to>
    <xdr:cxnSp macro="">
      <xdr:nvCxnSpPr>
        <xdr:cNvPr id="379" name="直線コネクタ 378"/>
        <xdr:cNvCxnSpPr/>
      </xdr:nvCxnSpPr>
      <xdr:spPr>
        <a:xfrm flipV="1">
          <a:off x="15290800" y="73469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44</xdr:row>
      <xdr:rowOff>76623</xdr:rowOff>
    </xdr:to>
    <xdr:cxnSp macro="">
      <xdr:nvCxnSpPr>
        <xdr:cNvPr id="382" name="直線コネクタ 381"/>
        <xdr:cNvCxnSpPr/>
      </xdr:nvCxnSpPr>
      <xdr:spPr>
        <a:xfrm flipV="1">
          <a:off x="14401800" y="745955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45</xdr:row>
      <xdr:rowOff>41910</xdr:rowOff>
    </xdr:to>
    <xdr:cxnSp macro="">
      <xdr:nvCxnSpPr>
        <xdr:cNvPr id="385" name="直線コネクタ 384"/>
        <xdr:cNvCxnSpPr/>
      </xdr:nvCxnSpPr>
      <xdr:spPr>
        <a:xfrm flipV="1">
          <a:off x="13512800" y="76204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5" name="楕円 39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7" name="楕円 396"/>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8" name="テキスト ボックス 397"/>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399" name="楕円 398"/>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0" name="テキスト ボックス 399"/>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01" name="楕円 400"/>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02" name="テキスト ボックス 401"/>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3" name="楕円 402"/>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4" name="テキスト ボックス 403"/>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シェアリングエコノミー拠点等整備事業や泉源浄水場改築などの大型事業の起債借入により将来負担比率が発生している。簡易水道事業では、配水池整備事業も予定されており、将来負担比率は類似団体と比較すると高い状況が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大型事業終了後は、新規起債を抑制しつつ、公共施設の統廃合等をによる経費の削減に努める。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85271</xdr:rowOff>
    </xdr:from>
    <xdr:to>
      <xdr:col>81</xdr:col>
      <xdr:colOff>44450</xdr:colOff>
      <xdr:row>15</xdr:row>
      <xdr:rowOff>110309</xdr:rowOff>
    </xdr:to>
    <xdr:cxnSp macro="">
      <xdr:nvCxnSpPr>
        <xdr:cNvPr id="440" name="直線コネクタ 439"/>
        <xdr:cNvCxnSpPr/>
      </xdr:nvCxnSpPr>
      <xdr:spPr>
        <a:xfrm>
          <a:off x="16179800" y="2485571"/>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73206</xdr:rowOff>
    </xdr:from>
    <xdr:to>
      <xdr:col>77</xdr:col>
      <xdr:colOff>44450</xdr:colOff>
      <xdr:row>14</xdr:row>
      <xdr:rowOff>85271</xdr:rowOff>
    </xdr:to>
    <xdr:cxnSp macro="">
      <xdr:nvCxnSpPr>
        <xdr:cNvPr id="443" name="直線コネクタ 442"/>
        <xdr:cNvCxnSpPr/>
      </xdr:nvCxnSpPr>
      <xdr:spPr>
        <a:xfrm>
          <a:off x="15290800" y="24735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73206</xdr:rowOff>
    </xdr:from>
    <xdr:to>
      <xdr:col>72</xdr:col>
      <xdr:colOff>203200</xdr:colOff>
      <xdr:row>15</xdr:row>
      <xdr:rowOff>130991</xdr:rowOff>
    </xdr:to>
    <xdr:cxnSp macro="">
      <xdr:nvCxnSpPr>
        <xdr:cNvPr id="446" name="直線コネクタ 445"/>
        <xdr:cNvCxnSpPr/>
      </xdr:nvCxnSpPr>
      <xdr:spPr>
        <a:xfrm flipV="1">
          <a:off x="14401800" y="2473506"/>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101691</xdr:rowOff>
    </xdr:from>
    <xdr:to>
      <xdr:col>68</xdr:col>
      <xdr:colOff>152400</xdr:colOff>
      <xdr:row>15</xdr:row>
      <xdr:rowOff>130991</xdr:rowOff>
    </xdr:to>
    <xdr:cxnSp macro="">
      <xdr:nvCxnSpPr>
        <xdr:cNvPr id="449" name="直線コネクタ 448"/>
        <xdr:cNvCxnSpPr/>
      </xdr:nvCxnSpPr>
      <xdr:spPr>
        <a:xfrm>
          <a:off x="13512800" y="267344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59509</xdr:rowOff>
    </xdr:from>
    <xdr:to>
      <xdr:col>81</xdr:col>
      <xdr:colOff>95250</xdr:colOff>
      <xdr:row>15</xdr:row>
      <xdr:rowOff>161109</xdr:rowOff>
    </xdr:to>
    <xdr:sp macro="" textlink="">
      <xdr:nvSpPr>
        <xdr:cNvPr id="459" name="楕円 458"/>
        <xdr:cNvSpPr/>
      </xdr:nvSpPr>
      <xdr:spPr>
        <a:xfrm>
          <a:off x="169672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31586</xdr:rowOff>
    </xdr:from>
    <xdr:ext cx="762000" cy="259045"/>
    <xdr:sp macro="" textlink="">
      <xdr:nvSpPr>
        <xdr:cNvPr id="460" name="将来負担の状況該当値テキスト"/>
        <xdr:cNvSpPr txBox="1"/>
      </xdr:nvSpPr>
      <xdr:spPr>
        <a:xfrm>
          <a:off x="17106900" y="260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34471</xdr:rowOff>
    </xdr:from>
    <xdr:to>
      <xdr:col>77</xdr:col>
      <xdr:colOff>95250</xdr:colOff>
      <xdr:row>14</xdr:row>
      <xdr:rowOff>136071</xdr:rowOff>
    </xdr:to>
    <xdr:sp macro="" textlink="">
      <xdr:nvSpPr>
        <xdr:cNvPr id="461" name="楕円 460"/>
        <xdr:cNvSpPr/>
      </xdr:nvSpPr>
      <xdr:spPr>
        <a:xfrm>
          <a:off x="16129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62" name="テキスト ボックス 461"/>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22406</xdr:rowOff>
    </xdr:from>
    <xdr:to>
      <xdr:col>73</xdr:col>
      <xdr:colOff>44450</xdr:colOff>
      <xdr:row>14</xdr:row>
      <xdr:rowOff>124006</xdr:rowOff>
    </xdr:to>
    <xdr:sp macro="" textlink="">
      <xdr:nvSpPr>
        <xdr:cNvPr id="463" name="楕円 462"/>
        <xdr:cNvSpPr/>
      </xdr:nvSpPr>
      <xdr:spPr>
        <a:xfrm>
          <a:off x="15240000" y="24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108783</xdr:rowOff>
    </xdr:from>
    <xdr:ext cx="762000" cy="259045"/>
    <xdr:sp macro="" textlink="">
      <xdr:nvSpPr>
        <xdr:cNvPr id="464" name="テキスト ボックス 463"/>
        <xdr:cNvSpPr txBox="1"/>
      </xdr:nvSpPr>
      <xdr:spPr>
        <a:xfrm>
          <a:off x="14909800" y="25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80191</xdr:rowOff>
    </xdr:from>
    <xdr:to>
      <xdr:col>68</xdr:col>
      <xdr:colOff>203200</xdr:colOff>
      <xdr:row>16</xdr:row>
      <xdr:rowOff>10341</xdr:rowOff>
    </xdr:to>
    <xdr:sp macro="" textlink="">
      <xdr:nvSpPr>
        <xdr:cNvPr id="465" name="楕円 464"/>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166568</xdr:rowOff>
    </xdr:from>
    <xdr:ext cx="762000" cy="259045"/>
    <xdr:sp macro="" textlink="">
      <xdr:nvSpPr>
        <xdr:cNvPr id="466" name="テキスト ボックス 465"/>
        <xdr:cNvSpPr txBox="1"/>
      </xdr:nvSpPr>
      <xdr:spPr>
        <a:xfrm>
          <a:off x="14020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50891</xdr:rowOff>
    </xdr:from>
    <xdr:to>
      <xdr:col>64</xdr:col>
      <xdr:colOff>152400</xdr:colOff>
      <xdr:row>15</xdr:row>
      <xdr:rowOff>152491</xdr:rowOff>
    </xdr:to>
    <xdr:sp macro="" textlink="">
      <xdr:nvSpPr>
        <xdr:cNvPr id="467" name="楕円 466"/>
        <xdr:cNvSpPr/>
      </xdr:nvSpPr>
      <xdr:spPr>
        <a:xfrm>
          <a:off x="13462000" y="2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137268</xdr:rowOff>
    </xdr:from>
    <xdr:ext cx="762000" cy="259045"/>
    <xdr:sp macro="" textlink="">
      <xdr:nvSpPr>
        <xdr:cNvPr id="468" name="テキスト ボックス 467"/>
        <xdr:cNvSpPr txBox="1"/>
      </xdr:nvSpPr>
      <xdr:spPr>
        <a:xfrm>
          <a:off x="13131800" y="270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本町の職員の年齢構成は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歳代が多く</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歳代が少ない傾向が続いてきたが、高年齢層の定年退職と新規採用による補充で若年化が進み類似団体平均を下回っている。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人当たりの職員数は類似団体平均と比較して多く、年齢構成も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歳代前半が多くなっていることから、今後は人件費の割合が増加していくものと推測している。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101854</xdr:rowOff>
    </xdr:to>
    <xdr:cxnSp macro="">
      <xdr:nvCxnSpPr>
        <xdr:cNvPr id="64" name="直線コネクタ 63"/>
        <xdr:cNvCxnSpPr/>
      </xdr:nvCxnSpPr>
      <xdr:spPr>
        <a:xfrm>
          <a:off x="3987800" y="60477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46990</xdr:rowOff>
    </xdr:to>
    <xdr:cxnSp macro="">
      <xdr:nvCxnSpPr>
        <xdr:cNvPr id="67" name="直線コネクタ 66"/>
        <xdr:cNvCxnSpPr/>
      </xdr:nvCxnSpPr>
      <xdr:spPr>
        <a:xfrm>
          <a:off x="3098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37846</xdr:rowOff>
    </xdr:to>
    <xdr:cxnSp macro="">
      <xdr:nvCxnSpPr>
        <xdr:cNvPr id="70" name="直線コネクタ 69"/>
        <xdr:cNvCxnSpPr/>
      </xdr:nvCxnSpPr>
      <xdr:spPr>
        <a:xfrm flipV="1">
          <a:off x="2209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46990</xdr:rowOff>
    </xdr:to>
    <xdr:cxnSp macro="">
      <xdr:nvCxnSpPr>
        <xdr:cNvPr id="73" name="直線コネクタ 72"/>
        <xdr:cNvCxnSpPr/>
      </xdr:nvCxnSpPr>
      <xdr:spPr>
        <a:xfrm flipV="1">
          <a:off x="1320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類似団体平均と比較すると、物件費の占める割合は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ポイント近く下回っているが、公共施設の老朽化は進んでおり、公共施設の管理に要する経費は増加傾向にある。住民サービスを低下させないようにしつつ、事務的経費などの経費削減の徹底を図る。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74749</xdr:rowOff>
    </xdr:from>
    <xdr:to>
      <xdr:col>82</xdr:col>
      <xdr:colOff>107950</xdr:colOff>
      <xdr:row>15</xdr:row>
      <xdr:rowOff>1270</xdr:rowOff>
    </xdr:to>
    <xdr:cxnSp macro="">
      <xdr:nvCxnSpPr>
        <xdr:cNvPr id="127" name="直線コネクタ 126"/>
        <xdr:cNvCxnSpPr/>
      </xdr:nvCxnSpPr>
      <xdr:spPr>
        <a:xfrm>
          <a:off x="15671800" y="24750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74749</xdr:rowOff>
    </xdr:from>
    <xdr:to>
      <xdr:col>78</xdr:col>
      <xdr:colOff>69850</xdr:colOff>
      <xdr:row>14</xdr:row>
      <xdr:rowOff>100874</xdr:rowOff>
    </xdr:to>
    <xdr:cxnSp macro="">
      <xdr:nvCxnSpPr>
        <xdr:cNvPr id="130" name="直線コネクタ 129"/>
        <xdr:cNvCxnSpPr/>
      </xdr:nvCxnSpPr>
      <xdr:spPr>
        <a:xfrm flipV="1">
          <a:off x="14782800" y="2475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100874</xdr:rowOff>
    </xdr:from>
    <xdr:to>
      <xdr:col>73</xdr:col>
      <xdr:colOff>180975</xdr:colOff>
      <xdr:row>14</xdr:row>
      <xdr:rowOff>153126</xdr:rowOff>
    </xdr:to>
    <xdr:cxnSp macro="">
      <xdr:nvCxnSpPr>
        <xdr:cNvPr id="133" name="直線コネクタ 132"/>
        <xdr:cNvCxnSpPr/>
      </xdr:nvCxnSpPr>
      <xdr:spPr>
        <a:xfrm flipV="1">
          <a:off x="13893800" y="2501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128633</xdr:rowOff>
    </xdr:from>
    <xdr:to>
      <xdr:col>69</xdr:col>
      <xdr:colOff>92075</xdr:colOff>
      <xdr:row>14</xdr:row>
      <xdr:rowOff>153126</xdr:rowOff>
    </xdr:to>
    <xdr:cxnSp macro="">
      <xdr:nvCxnSpPr>
        <xdr:cNvPr id="136" name="直線コネクタ 135"/>
        <xdr:cNvCxnSpPr/>
      </xdr:nvCxnSpPr>
      <xdr:spPr>
        <a:xfrm>
          <a:off x="13004800" y="235748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23949</xdr:rowOff>
    </xdr:from>
    <xdr:to>
      <xdr:col>78</xdr:col>
      <xdr:colOff>120650</xdr:colOff>
      <xdr:row>14</xdr:row>
      <xdr:rowOff>125549</xdr:rowOff>
    </xdr:to>
    <xdr:sp macro="" textlink="">
      <xdr:nvSpPr>
        <xdr:cNvPr id="148" name="楕円 147"/>
        <xdr:cNvSpPr/>
      </xdr:nvSpPr>
      <xdr:spPr>
        <a:xfrm>
          <a:off x="15621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135726</xdr:rowOff>
    </xdr:from>
    <xdr:ext cx="736600" cy="259045"/>
    <xdr:sp macro="" textlink="">
      <xdr:nvSpPr>
        <xdr:cNvPr id="149" name="テキスト ボックス 148"/>
        <xdr:cNvSpPr txBox="1"/>
      </xdr:nvSpPr>
      <xdr:spPr>
        <a:xfrm>
          <a:off x="15290800" y="219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50074</xdr:rowOff>
    </xdr:from>
    <xdr:to>
      <xdr:col>74</xdr:col>
      <xdr:colOff>31750</xdr:colOff>
      <xdr:row>14</xdr:row>
      <xdr:rowOff>151674</xdr:rowOff>
    </xdr:to>
    <xdr:sp macro="" textlink="">
      <xdr:nvSpPr>
        <xdr:cNvPr id="150" name="楕円 149"/>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161851</xdr:rowOff>
    </xdr:from>
    <xdr:ext cx="762000" cy="259045"/>
    <xdr:sp macro="" textlink="">
      <xdr:nvSpPr>
        <xdr:cNvPr id="151" name="テキスト ボックス 150"/>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2" name="楕円 151"/>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3" name="テキスト ボックス 152"/>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77833</xdr:rowOff>
    </xdr:from>
    <xdr:to>
      <xdr:col>65</xdr:col>
      <xdr:colOff>53975</xdr:colOff>
      <xdr:row>14</xdr:row>
      <xdr:rowOff>7983</xdr:rowOff>
    </xdr:to>
    <xdr:sp macro="" textlink="">
      <xdr:nvSpPr>
        <xdr:cNvPr id="154" name="楕円 153"/>
        <xdr:cNvSpPr/>
      </xdr:nvSpPr>
      <xdr:spPr>
        <a:xfrm>
          <a:off x="12954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18160</xdr:rowOff>
    </xdr:from>
    <xdr:ext cx="762000" cy="259045"/>
    <xdr:sp macro="" textlink="">
      <xdr:nvSpPr>
        <xdr:cNvPr id="155" name="テキスト ボックス 154"/>
        <xdr:cNvSpPr txBox="1"/>
      </xdr:nvSpPr>
      <xdr:spPr>
        <a:xfrm>
          <a:off x="12623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ひとり親世帯や高齢世帯の増加の影響等により、医療扶助や生活扶助費が増加傾向にあるほか、平成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年度から始まった子ども・子育て支援給付費の増加により扶助費の占める割合は増加傾向にあるが、住民の健康や子育て支援は重要な施策となっている。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7" name="直線コネクタ 186"/>
        <xdr:cNvCxnSpPr/>
      </xdr:nvCxnSpPr>
      <xdr:spPr>
        <a:xfrm flipV="1">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90" name="直線コネクタ 189"/>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165100</xdr:rowOff>
    </xdr:to>
    <xdr:cxnSp macro="">
      <xdr:nvCxnSpPr>
        <xdr:cNvPr id="193" name="直線コネクタ 192"/>
        <xdr:cNvCxnSpPr/>
      </xdr:nvCxnSpPr>
      <xdr:spPr>
        <a:xfrm>
          <a:off x="2209800" y="929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38100</xdr:rowOff>
    </xdr:to>
    <xdr:cxnSp macro="">
      <xdr:nvCxnSpPr>
        <xdr:cNvPr id="196" name="直線コネクタ 195"/>
        <xdr:cNvCxnSpPr/>
      </xdr:nvCxnSpPr>
      <xdr:spPr>
        <a:xfrm>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6" name="楕円 205"/>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9" name="テキスト ボックス 208"/>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0" name="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1" name="テキスト ボックス 21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2" name="楕円 211"/>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3" name="テキスト ボックス 212"/>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4" name="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その他に係る経常収支率が類似団体平均を大きく上回った。平成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年度は、大雪により町道等の除排雪に要する経費が例年の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に膨らんだためである。また、水道事業特別会計では老朽化した配水管の更新に要する経費の繰出しも増えており、計画的な更新も急務となっているほか、下水道事業では、クリーンセンターの機械設備等の長寿命化事業も行われるなど、財源確保のため、料金収入見直しなどの検討が必要と考え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129286</xdr:rowOff>
    </xdr:from>
    <xdr:to>
      <xdr:col>82</xdr:col>
      <xdr:colOff>107950</xdr:colOff>
      <xdr:row>58</xdr:row>
      <xdr:rowOff>154432</xdr:rowOff>
    </xdr:to>
    <xdr:cxnSp macro="">
      <xdr:nvCxnSpPr>
        <xdr:cNvPr id="245" name="直線コネクタ 244"/>
        <xdr:cNvCxnSpPr/>
      </xdr:nvCxnSpPr>
      <xdr:spPr>
        <a:xfrm>
          <a:off x="15671800" y="990193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143002</xdr:rowOff>
    </xdr:to>
    <xdr:cxnSp macro="">
      <xdr:nvCxnSpPr>
        <xdr:cNvPr id="248" name="直線コネクタ 247"/>
        <xdr:cNvCxnSpPr/>
      </xdr:nvCxnSpPr>
      <xdr:spPr>
        <a:xfrm flipV="1">
          <a:off x="14782800" y="9901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143002</xdr:rowOff>
    </xdr:to>
    <xdr:cxnSp macro="">
      <xdr:nvCxnSpPr>
        <xdr:cNvPr id="251" name="直線コネクタ 250"/>
        <xdr:cNvCxnSpPr/>
      </xdr:nvCxnSpPr>
      <xdr:spPr>
        <a:xfrm>
          <a:off x="13893800" y="9755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56</xdr:row>
      <xdr:rowOff>154432</xdr:rowOff>
    </xdr:to>
    <xdr:cxnSp macro="">
      <xdr:nvCxnSpPr>
        <xdr:cNvPr id="254" name="直線コネクタ 253"/>
        <xdr:cNvCxnSpPr/>
      </xdr:nvCxnSpPr>
      <xdr:spPr>
        <a:xfrm>
          <a:off x="13004800" y="975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4" name="楕円 263"/>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5"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78486</xdr:rowOff>
    </xdr:from>
    <xdr:to>
      <xdr:col>78</xdr:col>
      <xdr:colOff>120650</xdr:colOff>
      <xdr:row>58</xdr:row>
      <xdr:rowOff>8636</xdr:rowOff>
    </xdr:to>
    <xdr:sp macro="" textlink="">
      <xdr:nvSpPr>
        <xdr:cNvPr id="266" name="楕円 265"/>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164863</xdr:rowOff>
    </xdr:from>
    <xdr:ext cx="736600" cy="259045"/>
    <xdr:sp macro="" textlink="">
      <xdr:nvSpPr>
        <xdr:cNvPr id="267" name="テキスト ボックス 266"/>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92202</xdr:rowOff>
    </xdr:from>
    <xdr:to>
      <xdr:col>74</xdr:col>
      <xdr:colOff>31750</xdr:colOff>
      <xdr:row>58</xdr:row>
      <xdr:rowOff>22352</xdr:rowOff>
    </xdr:to>
    <xdr:sp macro="" textlink="">
      <xdr:nvSpPr>
        <xdr:cNvPr id="268" name="楕円 267"/>
        <xdr:cNvSpPr/>
      </xdr:nvSpPr>
      <xdr:spPr>
        <a:xfrm>
          <a:off x="14732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7129</xdr:rowOff>
    </xdr:from>
    <xdr:ext cx="762000" cy="259045"/>
    <xdr:sp macro="" textlink="">
      <xdr:nvSpPr>
        <xdr:cNvPr id="269" name="テキスト ボックス 268"/>
        <xdr:cNvSpPr txBox="1"/>
      </xdr:nvSpPr>
      <xdr:spPr>
        <a:xfrm>
          <a:off x="14401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0" name="楕円 269"/>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18559</xdr:rowOff>
    </xdr:from>
    <xdr:ext cx="762000" cy="259045"/>
    <xdr:sp macro="" textlink="">
      <xdr:nvSpPr>
        <xdr:cNvPr id="271" name="テキスト ボックス 270"/>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72" name="楕円 271"/>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73" name="テキスト ボックス 272"/>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補助費等の占める割合が大きい要因として、町立病院の赤字補てんや一部事務組合に対する負担金などがある。西天北五町衛生施設組合では一般廃棄物処分場整備事業等が行われており、負担金の額が多くなっている。また、町立病院への赤字補てんは財政圧迫の要因となっていることから、新公立病院改革プランに基づく経営改善が急務となっ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30988</xdr:rowOff>
    </xdr:to>
    <xdr:cxnSp macro="">
      <xdr:nvCxnSpPr>
        <xdr:cNvPr id="303" name="直線コネクタ 302"/>
        <xdr:cNvCxnSpPr/>
      </xdr:nvCxnSpPr>
      <xdr:spPr>
        <a:xfrm flipV="1">
          <a:off x="15671800" y="64637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30988</xdr:rowOff>
    </xdr:to>
    <xdr:cxnSp macro="">
      <xdr:nvCxnSpPr>
        <xdr:cNvPr id="306" name="直線コネクタ 305"/>
        <xdr:cNvCxnSpPr/>
      </xdr:nvCxnSpPr>
      <xdr:spPr>
        <a:xfrm>
          <a:off x="14782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136144</xdr:rowOff>
    </xdr:to>
    <xdr:cxnSp macro="">
      <xdr:nvCxnSpPr>
        <xdr:cNvPr id="309" name="直線コネクタ 308"/>
        <xdr:cNvCxnSpPr/>
      </xdr:nvCxnSpPr>
      <xdr:spPr>
        <a:xfrm flipV="1">
          <a:off x="13893800" y="6495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136144</xdr:rowOff>
    </xdr:to>
    <xdr:cxnSp macro="">
      <xdr:nvCxnSpPr>
        <xdr:cNvPr id="312" name="直線コネクタ 311"/>
        <xdr:cNvCxnSpPr/>
      </xdr:nvCxnSpPr>
      <xdr:spPr>
        <a:xfrm>
          <a:off x="13004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6" name="楕円 325"/>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7" name="テキスト ボックス 326"/>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8" name="楕円 327"/>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9" name="テキスト ボックス 328"/>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0" name="楕円 329"/>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1" name="テキスト ボックス 330"/>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投資的事業に係る起債償還のピークが過ぎ、公債費の占める割合は概ね類似団体と同様の推移となっている。簡易水道事業などの公営企業債の元利償還金に係るものなどの公債費に類似した経費を合わせると、浄水場の整備で多額の起債借入を行ったことから、今後は公債費の占める割合が増加するものと推測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27939</xdr:rowOff>
    </xdr:to>
    <xdr:cxnSp macro="">
      <xdr:nvCxnSpPr>
        <xdr:cNvPr id="363" name="直線コネクタ 362"/>
        <xdr:cNvCxnSpPr/>
      </xdr:nvCxnSpPr>
      <xdr:spPr>
        <a:xfrm flipV="1">
          <a:off x="3987800" y="13221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27939</xdr:rowOff>
    </xdr:to>
    <xdr:cxnSp macro="">
      <xdr:nvCxnSpPr>
        <xdr:cNvPr id="366" name="直線コネクタ 365"/>
        <xdr:cNvCxnSpPr/>
      </xdr:nvCxnSpPr>
      <xdr:spPr>
        <a:xfrm>
          <a:off x="3098800" y="13191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81280</xdr:rowOff>
    </xdr:to>
    <xdr:cxnSp macro="">
      <xdr:nvCxnSpPr>
        <xdr:cNvPr id="369" name="直線コネクタ 368"/>
        <xdr:cNvCxnSpPr/>
      </xdr:nvCxnSpPr>
      <xdr:spPr>
        <a:xfrm flipV="1">
          <a:off x="2209800" y="131914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111761</xdr:rowOff>
    </xdr:to>
    <xdr:cxnSp macro="">
      <xdr:nvCxnSpPr>
        <xdr:cNvPr id="372" name="直線コネクタ 371"/>
        <xdr:cNvCxnSpPr/>
      </xdr:nvCxnSpPr>
      <xdr:spPr>
        <a:xfrm flipV="1">
          <a:off x="1320800" y="13282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6" name="楕円 385"/>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7" name="テキスト ボックス 386"/>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公債費以外の経費の推移は類似団体平均と同様の推移を示しており、平成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年度は大雪による除排雪経費の増大で類似団体を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ポイント以上上回った。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公共施設の統廃合、長寿命化対策を検討しながら、経費の削減と平準化を図る必要がある。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53521</xdr:rowOff>
    </xdr:from>
    <xdr:to>
      <xdr:col>82</xdr:col>
      <xdr:colOff>107950</xdr:colOff>
      <xdr:row>78</xdr:row>
      <xdr:rowOff>48623</xdr:rowOff>
    </xdr:to>
    <xdr:cxnSp macro="">
      <xdr:nvCxnSpPr>
        <xdr:cNvPr id="426" name="直線コネクタ 425"/>
        <xdr:cNvCxnSpPr/>
      </xdr:nvCxnSpPr>
      <xdr:spPr>
        <a:xfrm>
          <a:off x="15671800" y="13255171"/>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133531</xdr:rowOff>
    </xdr:from>
    <xdr:to>
      <xdr:col>78</xdr:col>
      <xdr:colOff>69850</xdr:colOff>
      <xdr:row>77</xdr:row>
      <xdr:rowOff>53521</xdr:rowOff>
    </xdr:to>
    <xdr:cxnSp macro="">
      <xdr:nvCxnSpPr>
        <xdr:cNvPr id="429" name="直線コネクタ 428"/>
        <xdr:cNvCxnSpPr/>
      </xdr:nvCxnSpPr>
      <xdr:spPr>
        <a:xfrm>
          <a:off x="14782800" y="131637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133531</xdr:rowOff>
    </xdr:from>
    <xdr:to>
      <xdr:col>73</xdr:col>
      <xdr:colOff>180975</xdr:colOff>
      <xdr:row>76</xdr:row>
      <xdr:rowOff>166188</xdr:rowOff>
    </xdr:to>
    <xdr:cxnSp macro="">
      <xdr:nvCxnSpPr>
        <xdr:cNvPr id="432" name="直線コネクタ 431"/>
        <xdr:cNvCxnSpPr/>
      </xdr:nvCxnSpPr>
      <xdr:spPr>
        <a:xfrm flipV="1">
          <a:off x="13893800" y="13163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76</xdr:row>
      <xdr:rowOff>166188</xdr:rowOff>
    </xdr:to>
    <xdr:cxnSp macro="">
      <xdr:nvCxnSpPr>
        <xdr:cNvPr id="435" name="直線コネクタ 434"/>
        <xdr:cNvCxnSpPr/>
      </xdr:nvCxnSpPr>
      <xdr:spPr>
        <a:xfrm>
          <a:off x="13004800" y="130820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45" name="楕円 444"/>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141350</xdr:rowOff>
    </xdr:from>
    <xdr:ext cx="762000" cy="259045"/>
    <xdr:sp macro="" textlink="">
      <xdr:nvSpPr>
        <xdr:cNvPr id="446" name="公債費以外該当値テキスト"/>
        <xdr:cNvSpPr txBox="1"/>
      </xdr:nvSpPr>
      <xdr:spPr>
        <a:xfrm>
          <a:off x="16598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2721</xdr:rowOff>
    </xdr:from>
    <xdr:to>
      <xdr:col>78</xdr:col>
      <xdr:colOff>120650</xdr:colOff>
      <xdr:row>77</xdr:row>
      <xdr:rowOff>104321</xdr:rowOff>
    </xdr:to>
    <xdr:sp macro="" textlink="">
      <xdr:nvSpPr>
        <xdr:cNvPr id="447" name="楕円 446"/>
        <xdr:cNvSpPr/>
      </xdr:nvSpPr>
      <xdr:spPr>
        <a:xfrm>
          <a:off x="15621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89098</xdr:rowOff>
    </xdr:from>
    <xdr:ext cx="736600" cy="259045"/>
    <xdr:sp macro="" textlink="">
      <xdr:nvSpPr>
        <xdr:cNvPr id="448" name="テキスト ボックス 447"/>
        <xdr:cNvSpPr txBox="1"/>
      </xdr:nvSpPr>
      <xdr:spPr>
        <a:xfrm>
          <a:off x="15290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82731</xdr:rowOff>
    </xdr:from>
    <xdr:to>
      <xdr:col>74</xdr:col>
      <xdr:colOff>31750</xdr:colOff>
      <xdr:row>77</xdr:row>
      <xdr:rowOff>12881</xdr:rowOff>
    </xdr:to>
    <xdr:sp macro="" textlink="">
      <xdr:nvSpPr>
        <xdr:cNvPr id="449" name="楕円 448"/>
        <xdr:cNvSpPr/>
      </xdr:nvSpPr>
      <xdr:spPr>
        <a:xfrm>
          <a:off x="14732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23058</xdr:rowOff>
    </xdr:from>
    <xdr:ext cx="762000" cy="259045"/>
    <xdr:sp macro="" textlink="">
      <xdr:nvSpPr>
        <xdr:cNvPr id="450" name="テキスト ボックス 449"/>
        <xdr:cNvSpPr txBox="1"/>
      </xdr:nvSpPr>
      <xdr:spPr>
        <a:xfrm>
          <a:off x="14401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115388</xdr:rowOff>
    </xdr:from>
    <xdr:to>
      <xdr:col>69</xdr:col>
      <xdr:colOff>142875</xdr:colOff>
      <xdr:row>77</xdr:row>
      <xdr:rowOff>45538</xdr:rowOff>
    </xdr:to>
    <xdr:sp macro="" textlink="">
      <xdr:nvSpPr>
        <xdr:cNvPr id="451" name="楕円 450"/>
        <xdr:cNvSpPr/>
      </xdr:nvSpPr>
      <xdr:spPr>
        <a:xfrm>
          <a:off x="13843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55715</xdr:rowOff>
    </xdr:from>
    <xdr:ext cx="762000" cy="259045"/>
    <xdr:sp macro="" textlink="">
      <xdr:nvSpPr>
        <xdr:cNvPr id="452" name="テキスト ボックス 451"/>
        <xdr:cNvSpPr txBox="1"/>
      </xdr:nvSpPr>
      <xdr:spPr>
        <a:xfrm>
          <a:off x="13512800" y="12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53" name="楕円 452"/>
        <xdr:cNvSpPr/>
      </xdr:nvSpPr>
      <xdr:spPr>
        <a:xfrm>
          <a:off x="12954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54" name="テキスト ボックス 453"/>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67099</xdr:rowOff>
    </xdr:from>
    <xdr:to>
      <xdr:col>29</xdr:col>
      <xdr:colOff>127000</xdr:colOff>
      <xdr:row>17</xdr:row>
      <xdr:rowOff>89096</xdr:rowOff>
    </xdr:to>
    <xdr:cxnSp macro="">
      <xdr:nvCxnSpPr>
        <xdr:cNvPr id="49" name="直線コネクタ 48"/>
        <xdr:cNvCxnSpPr/>
      </xdr:nvCxnSpPr>
      <xdr:spPr bwMode="auto">
        <a:xfrm flipV="1">
          <a:off x="5003800" y="3029374"/>
          <a:ext cx="6477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89096</xdr:rowOff>
    </xdr:from>
    <xdr:to>
      <xdr:col>26</xdr:col>
      <xdr:colOff>50800</xdr:colOff>
      <xdr:row>17</xdr:row>
      <xdr:rowOff>116225</xdr:rowOff>
    </xdr:to>
    <xdr:cxnSp macro="">
      <xdr:nvCxnSpPr>
        <xdr:cNvPr id="52" name="直線コネクタ 51"/>
        <xdr:cNvCxnSpPr/>
      </xdr:nvCxnSpPr>
      <xdr:spPr bwMode="auto">
        <a:xfrm flipV="1">
          <a:off x="4305300" y="3051371"/>
          <a:ext cx="698500" cy="2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116225</xdr:rowOff>
    </xdr:from>
    <xdr:to>
      <xdr:col>22</xdr:col>
      <xdr:colOff>114300</xdr:colOff>
      <xdr:row>17</xdr:row>
      <xdr:rowOff>127177</xdr:rowOff>
    </xdr:to>
    <xdr:cxnSp macro="">
      <xdr:nvCxnSpPr>
        <xdr:cNvPr id="55" name="直線コネクタ 54"/>
        <xdr:cNvCxnSpPr/>
      </xdr:nvCxnSpPr>
      <xdr:spPr bwMode="auto">
        <a:xfrm flipV="1">
          <a:off x="3606800" y="3078500"/>
          <a:ext cx="698500" cy="1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127177</xdr:rowOff>
    </xdr:from>
    <xdr:to>
      <xdr:col>18</xdr:col>
      <xdr:colOff>177800</xdr:colOff>
      <xdr:row>17</xdr:row>
      <xdr:rowOff>151554</xdr:rowOff>
    </xdr:to>
    <xdr:cxnSp macro="">
      <xdr:nvCxnSpPr>
        <xdr:cNvPr id="58" name="直線コネクタ 57"/>
        <xdr:cNvCxnSpPr/>
      </xdr:nvCxnSpPr>
      <xdr:spPr bwMode="auto">
        <a:xfrm flipV="1">
          <a:off x="2908300" y="3089452"/>
          <a:ext cx="698500" cy="2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16299</xdr:rowOff>
    </xdr:from>
    <xdr:to>
      <xdr:col>29</xdr:col>
      <xdr:colOff>177800</xdr:colOff>
      <xdr:row>17</xdr:row>
      <xdr:rowOff>117899</xdr:rowOff>
    </xdr:to>
    <xdr:sp macro="" textlink="">
      <xdr:nvSpPr>
        <xdr:cNvPr id="68" name="楕円 67"/>
        <xdr:cNvSpPr/>
      </xdr:nvSpPr>
      <xdr:spPr bwMode="auto">
        <a:xfrm>
          <a:off x="5600700" y="297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32826</xdr:rowOff>
    </xdr:from>
    <xdr:ext cx="762000" cy="259045"/>
    <xdr:sp macro="" textlink="">
      <xdr:nvSpPr>
        <xdr:cNvPr id="69" name="人口1人当たり決算額の推移該当値テキスト130"/>
        <xdr:cNvSpPr txBox="1"/>
      </xdr:nvSpPr>
      <xdr:spPr>
        <a:xfrm>
          <a:off x="5740400" y="28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38296</xdr:rowOff>
    </xdr:from>
    <xdr:to>
      <xdr:col>26</xdr:col>
      <xdr:colOff>101600</xdr:colOff>
      <xdr:row>17</xdr:row>
      <xdr:rowOff>139896</xdr:rowOff>
    </xdr:to>
    <xdr:sp macro="" textlink="">
      <xdr:nvSpPr>
        <xdr:cNvPr id="70" name="楕円 69"/>
        <xdr:cNvSpPr/>
      </xdr:nvSpPr>
      <xdr:spPr bwMode="auto">
        <a:xfrm>
          <a:off x="4953000" y="300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150073</xdr:rowOff>
    </xdr:from>
    <xdr:ext cx="736600" cy="259045"/>
    <xdr:sp macro="" textlink="">
      <xdr:nvSpPr>
        <xdr:cNvPr id="71" name="テキスト ボックス 70"/>
        <xdr:cNvSpPr txBox="1"/>
      </xdr:nvSpPr>
      <xdr:spPr>
        <a:xfrm>
          <a:off x="4622800" y="276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65425</xdr:rowOff>
    </xdr:from>
    <xdr:to>
      <xdr:col>22</xdr:col>
      <xdr:colOff>165100</xdr:colOff>
      <xdr:row>17</xdr:row>
      <xdr:rowOff>167025</xdr:rowOff>
    </xdr:to>
    <xdr:sp macro="" textlink="">
      <xdr:nvSpPr>
        <xdr:cNvPr id="72" name="楕円 71"/>
        <xdr:cNvSpPr/>
      </xdr:nvSpPr>
      <xdr:spPr bwMode="auto">
        <a:xfrm>
          <a:off x="4254500" y="302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5752</xdr:rowOff>
    </xdr:from>
    <xdr:ext cx="762000" cy="259045"/>
    <xdr:sp macro="" textlink="">
      <xdr:nvSpPr>
        <xdr:cNvPr id="73" name="テキスト ボックス 72"/>
        <xdr:cNvSpPr txBox="1"/>
      </xdr:nvSpPr>
      <xdr:spPr>
        <a:xfrm>
          <a:off x="3924300" y="27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76377</xdr:rowOff>
    </xdr:from>
    <xdr:to>
      <xdr:col>19</xdr:col>
      <xdr:colOff>38100</xdr:colOff>
      <xdr:row>18</xdr:row>
      <xdr:rowOff>6527</xdr:rowOff>
    </xdr:to>
    <xdr:sp macro="" textlink="">
      <xdr:nvSpPr>
        <xdr:cNvPr id="74" name="楕円 73"/>
        <xdr:cNvSpPr/>
      </xdr:nvSpPr>
      <xdr:spPr bwMode="auto">
        <a:xfrm>
          <a:off x="3556000" y="303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16704</xdr:rowOff>
    </xdr:from>
    <xdr:ext cx="762000" cy="259045"/>
    <xdr:sp macro="" textlink="">
      <xdr:nvSpPr>
        <xdr:cNvPr id="75" name="テキスト ボックス 74"/>
        <xdr:cNvSpPr txBox="1"/>
      </xdr:nvSpPr>
      <xdr:spPr>
        <a:xfrm>
          <a:off x="3225800" y="28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100754</xdr:rowOff>
    </xdr:from>
    <xdr:to>
      <xdr:col>15</xdr:col>
      <xdr:colOff>101600</xdr:colOff>
      <xdr:row>18</xdr:row>
      <xdr:rowOff>30904</xdr:rowOff>
    </xdr:to>
    <xdr:sp macro="" textlink="">
      <xdr:nvSpPr>
        <xdr:cNvPr id="76" name="楕円 75"/>
        <xdr:cNvSpPr/>
      </xdr:nvSpPr>
      <xdr:spPr bwMode="auto">
        <a:xfrm>
          <a:off x="2857500" y="30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41081</xdr:rowOff>
    </xdr:from>
    <xdr:ext cx="762000" cy="259045"/>
    <xdr:sp macro="" textlink="">
      <xdr:nvSpPr>
        <xdr:cNvPr id="77" name="テキスト ボックス 76"/>
        <xdr:cNvSpPr txBox="1"/>
      </xdr:nvSpPr>
      <xdr:spPr>
        <a:xfrm>
          <a:off x="2527300" y="283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64373</xdr:rowOff>
    </xdr:from>
    <xdr:to>
      <xdr:col>29</xdr:col>
      <xdr:colOff>127000</xdr:colOff>
      <xdr:row>35</xdr:row>
      <xdr:rowOff>77774</xdr:rowOff>
    </xdr:to>
    <xdr:cxnSp macro="">
      <xdr:nvCxnSpPr>
        <xdr:cNvPr id="108" name="直線コネクタ 107"/>
        <xdr:cNvCxnSpPr/>
      </xdr:nvCxnSpPr>
      <xdr:spPr bwMode="auto">
        <a:xfrm flipV="1">
          <a:off x="5003800" y="6674723"/>
          <a:ext cx="647700" cy="1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77774</xdr:rowOff>
    </xdr:from>
    <xdr:to>
      <xdr:col>26</xdr:col>
      <xdr:colOff>50800</xdr:colOff>
      <xdr:row>35</xdr:row>
      <xdr:rowOff>120092</xdr:rowOff>
    </xdr:to>
    <xdr:cxnSp macro="">
      <xdr:nvCxnSpPr>
        <xdr:cNvPr id="111" name="直線コネクタ 110"/>
        <xdr:cNvCxnSpPr/>
      </xdr:nvCxnSpPr>
      <xdr:spPr bwMode="auto">
        <a:xfrm flipV="1">
          <a:off x="4305300" y="6688124"/>
          <a:ext cx="698500" cy="4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26494</xdr:rowOff>
    </xdr:from>
    <xdr:to>
      <xdr:col>22</xdr:col>
      <xdr:colOff>114300</xdr:colOff>
      <xdr:row>35</xdr:row>
      <xdr:rowOff>120092</xdr:rowOff>
    </xdr:to>
    <xdr:cxnSp macro="">
      <xdr:nvCxnSpPr>
        <xdr:cNvPr id="114" name="直線コネクタ 113"/>
        <xdr:cNvCxnSpPr/>
      </xdr:nvCxnSpPr>
      <xdr:spPr bwMode="auto">
        <a:xfrm>
          <a:off x="3606800" y="6636844"/>
          <a:ext cx="698500" cy="93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276879</xdr:rowOff>
    </xdr:from>
    <xdr:to>
      <xdr:col>18</xdr:col>
      <xdr:colOff>177800</xdr:colOff>
      <xdr:row>35</xdr:row>
      <xdr:rowOff>26494</xdr:rowOff>
    </xdr:to>
    <xdr:cxnSp macro="">
      <xdr:nvCxnSpPr>
        <xdr:cNvPr id="117" name="直線コネクタ 116"/>
        <xdr:cNvCxnSpPr/>
      </xdr:nvCxnSpPr>
      <xdr:spPr bwMode="auto">
        <a:xfrm>
          <a:off x="2908300" y="6544329"/>
          <a:ext cx="698500" cy="9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13573</xdr:rowOff>
    </xdr:from>
    <xdr:to>
      <xdr:col>29</xdr:col>
      <xdr:colOff>177800</xdr:colOff>
      <xdr:row>35</xdr:row>
      <xdr:rowOff>115173</xdr:rowOff>
    </xdr:to>
    <xdr:sp macro="" textlink="">
      <xdr:nvSpPr>
        <xdr:cNvPr id="127" name="楕円 126"/>
        <xdr:cNvSpPr/>
      </xdr:nvSpPr>
      <xdr:spPr bwMode="auto">
        <a:xfrm>
          <a:off x="5600700" y="662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201550</xdr:rowOff>
    </xdr:from>
    <xdr:ext cx="762000" cy="259045"/>
    <xdr:sp macro="" textlink="">
      <xdr:nvSpPr>
        <xdr:cNvPr id="128" name="人口1人当たり決算額の推移該当値テキスト445"/>
        <xdr:cNvSpPr txBox="1"/>
      </xdr:nvSpPr>
      <xdr:spPr>
        <a:xfrm>
          <a:off x="5740400" y="64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26974</xdr:rowOff>
    </xdr:from>
    <xdr:to>
      <xdr:col>26</xdr:col>
      <xdr:colOff>101600</xdr:colOff>
      <xdr:row>35</xdr:row>
      <xdr:rowOff>128574</xdr:rowOff>
    </xdr:to>
    <xdr:sp macro="" textlink="">
      <xdr:nvSpPr>
        <xdr:cNvPr id="129" name="楕円 128"/>
        <xdr:cNvSpPr/>
      </xdr:nvSpPr>
      <xdr:spPr bwMode="auto">
        <a:xfrm>
          <a:off x="4953000" y="66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138750</xdr:rowOff>
    </xdr:from>
    <xdr:ext cx="736600" cy="259045"/>
    <xdr:sp macro="" textlink="">
      <xdr:nvSpPr>
        <xdr:cNvPr id="130" name="テキスト ボックス 129"/>
        <xdr:cNvSpPr txBox="1"/>
      </xdr:nvSpPr>
      <xdr:spPr>
        <a:xfrm>
          <a:off x="4622800" y="640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69292</xdr:rowOff>
    </xdr:from>
    <xdr:to>
      <xdr:col>22</xdr:col>
      <xdr:colOff>165100</xdr:colOff>
      <xdr:row>35</xdr:row>
      <xdr:rowOff>170892</xdr:rowOff>
    </xdr:to>
    <xdr:sp macro="" textlink="">
      <xdr:nvSpPr>
        <xdr:cNvPr id="131" name="楕円 130"/>
        <xdr:cNvSpPr/>
      </xdr:nvSpPr>
      <xdr:spPr bwMode="auto">
        <a:xfrm>
          <a:off x="4254500" y="66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181069</xdr:rowOff>
    </xdr:from>
    <xdr:ext cx="762000" cy="259045"/>
    <xdr:sp macro="" textlink="">
      <xdr:nvSpPr>
        <xdr:cNvPr id="132" name="テキスト ボックス 131"/>
        <xdr:cNvSpPr txBox="1"/>
      </xdr:nvSpPr>
      <xdr:spPr>
        <a:xfrm>
          <a:off x="3924300" y="6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318594</xdr:rowOff>
    </xdr:from>
    <xdr:to>
      <xdr:col>19</xdr:col>
      <xdr:colOff>38100</xdr:colOff>
      <xdr:row>35</xdr:row>
      <xdr:rowOff>77294</xdr:rowOff>
    </xdr:to>
    <xdr:sp macro="" textlink="">
      <xdr:nvSpPr>
        <xdr:cNvPr id="133" name="楕円 132"/>
        <xdr:cNvSpPr/>
      </xdr:nvSpPr>
      <xdr:spPr bwMode="auto">
        <a:xfrm>
          <a:off x="3556000" y="658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87471</xdr:rowOff>
    </xdr:from>
    <xdr:ext cx="762000" cy="259045"/>
    <xdr:sp macro="" textlink="">
      <xdr:nvSpPr>
        <xdr:cNvPr id="134" name="テキスト ボックス 133"/>
        <xdr:cNvSpPr txBox="1"/>
      </xdr:nvSpPr>
      <xdr:spPr>
        <a:xfrm>
          <a:off x="3225800" y="63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226079</xdr:rowOff>
    </xdr:from>
    <xdr:to>
      <xdr:col>15</xdr:col>
      <xdr:colOff>101600</xdr:colOff>
      <xdr:row>34</xdr:row>
      <xdr:rowOff>327679</xdr:rowOff>
    </xdr:to>
    <xdr:sp macro="" textlink="">
      <xdr:nvSpPr>
        <xdr:cNvPr id="135" name="楕円 134"/>
        <xdr:cNvSpPr/>
      </xdr:nvSpPr>
      <xdr:spPr bwMode="auto">
        <a:xfrm>
          <a:off x="2857500" y="649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337856</xdr:rowOff>
    </xdr:from>
    <xdr:ext cx="762000" cy="259045"/>
    <xdr:sp macro="" textlink="">
      <xdr:nvSpPr>
        <xdr:cNvPr id="136" name="テキスト ボックス 135"/>
        <xdr:cNvSpPr txBox="1"/>
      </xdr:nvSpPr>
      <xdr:spPr>
        <a:xfrm>
          <a:off x="2527300" y="62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9201</xdr:rowOff>
    </xdr:from>
    <xdr:to>
      <xdr:col>24</xdr:col>
      <xdr:colOff>63500</xdr:colOff>
      <xdr:row>36</xdr:row>
      <xdr:rowOff>13636</xdr:rowOff>
    </xdr:to>
    <xdr:cxnSp macro="">
      <xdr:nvCxnSpPr>
        <xdr:cNvPr id="58" name="直線コネクタ 57"/>
        <xdr:cNvCxnSpPr/>
      </xdr:nvCxnSpPr>
      <xdr:spPr>
        <a:xfrm flipV="1">
          <a:off x="3797300" y="6181401"/>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13636</xdr:rowOff>
    </xdr:from>
    <xdr:to>
      <xdr:col>19</xdr:col>
      <xdr:colOff>177800</xdr:colOff>
      <xdr:row>36</xdr:row>
      <xdr:rowOff>51184</xdr:rowOff>
    </xdr:to>
    <xdr:cxnSp macro="">
      <xdr:nvCxnSpPr>
        <xdr:cNvPr id="61" name="直線コネクタ 60"/>
        <xdr:cNvCxnSpPr/>
      </xdr:nvCxnSpPr>
      <xdr:spPr>
        <a:xfrm flipV="1">
          <a:off x="2908300" y="6185836"/>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51184</xdr:rowOff>
    </xdr:from>
    <xdr:to>
      <xdr:col>15</xdr:col>
      <xdr:colOff>50800</xdr:colOff>
      <xdr:row>36</xdr:row>
      <xdr:rowOff>57221</xdr:rowOff>
    </xdr:to>
    <xdr:cxnSp macro="">
      <xdr:nvCxnSpPr>
        <xdr:cNvPr id="64" name="直線コネクタ 63"/>
        <xdr:cNvCxnSpPr/>
      </xdr:nvCxnSpPr>
      <xdr:spPr>
        <a:xfrm flipV="1">
          <a:off x="2019300" y="6223384"/>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34304</xdr:rowOff>
    </xdr:from>
    <xdr:to>
      <xdr:col>10</xdr:col>
      <xdr:colOff>114300</xdr:colOff>
      <xdr:row>36</xdr:row>
      <xdr:rowOff>57221</xdr:rowOff>
    </xdr:to>
    <xdr:cxnSp macro="">
      <xdr:nvCxnSpPr>
        <xdr:cNvPr id="67" name="直線コネクタ 66"/>
        <xdr:cNvCxnSpPr/>
      </xdr:nvCxnSpPr>
      <xdr:spPr>
        <a:xfrm>
          <a:off x="1130300" y="620650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129851</xdr:rowOff>
    </xdr:from>
    <xdr:to>
      <xdr:col>24</xdr:col>
      <xdr:colOff>114300</xdr:colOff>
      <xdr:row>36</xdr:row>
      <xdr:rowOff>60001</xdr:rowOff>
    </xdr:to>
    <xdr:sp macro="" textlink="">
      <xdr:nvSpPr>
        <xdr:cNvPr id="77" name="楕円 76"/>
        <xdr:cNvSpPr/>
      </xdr:nvSpPr>
      <xdr:spPr>
        <a:xfrm>
          <a:off x="4584700" y="61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152728</xdr:rowOff>
    </xdr:from>
    <xdr:ext cx="599010" cy="259045"/>
    <xdr:sp macro="" textlink="">
      <xdr:nvSpPr>
        <xdr:cNvPr id="78" name="人件費該当値テキスト"/>
        <xdr:cNvSpPr txBox="1"/>
      </xdr:nvSpPr>
      <xdr:spPr>
        <a:xfrm>
          <a:off x="4686300" y="598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134286</xdr:rowOff>
    </xdr:from>
    <xdr:to>
      <xdr:col>20</xdr:col>
      <xdr:colOff>38100</xdr:colOff>
      <xdr:row>36</xdr:row>
      <xdr:rowOff>64436</xdr:rowOff>
    </xdr:to>
    <xdr:sp macro="" textlink="">
      <xdr:nvSpPr>
        <xdr:cNvPr id="79" name="楕円 78"/>
        <xdr:cNvSpPr/>
      </xdr:nvSpPr>
      <xdr:spPr>
        <a:xfrm>
          <a:off x="3746500" y="61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80963</xdr:rowOff>
    </xdr:from>
    <xdr:ext cx="599010" cy="259045"/>
    <xdr:sp macro="" textlink="">
      <xdr:nvSpPr>
        <xdr:cNvPr id="80" name="テキスト ボックス 79"/>
        <xdr:cNvSpPr txBox="1"/>
      </xdr:nvSpPr>
      <xdr:spPr>
        <a:xfrm>
          <a:off x="3497795" y="59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384</xdr:rowOff>
    </xdr:from>
    <xdr:to>
      <xdr:col>15</xdr:col>
      <xdr:colOff>101600</xdr:colOff>
      <xdr:row>36</xdr:row>
      <xdr:rowOff>101984</xdr:rowOff>
    </xdr:to>
    <xdr:sp macro="" textlink="">
      <xdr:nvSpPr>
        <xdr:cNvPr id="81" name="楕円 80"/>
        <xdr:cNvSpPr/>
      </xdr:nvSpPr>
      <xdr:spPr>
        <a:xfrm>
          <a:off x="2857500" y="61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118511</xdr:rowOff>
    </xdr:from>
    <xdr:ext cx="599010" cy="259045"/>
    <xdr:sp macro="" textlink="">
      <xdr:nvSpPr>
        <xdr:cNvPr id="82" name="テキスト ボックス 81"/>
        <xdr:cNvSpPr txBox="1"/>
      </xdr:nvSpPr>
      <xdr:spPr>
        <a:xfrm>
          <a:off x="2608795" y="594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6421</xdr:rowOff>
    </xdr:from>
    <xdr:to>
      <xdr:col>10</xdr:col>
      <xdr:colOff>165100</xdr:colOff>
      <xdr:row>36</xdr:row>
      <xdr:rowOff>108021</xdr:rowOff>
    </xdr:to>
    <xdr:sp macro="" textlink="">
      <xdr:nvSpPr>
        <xdr:cNvPr id="83" name="楕円 82"/>
        <xdr:cNvSpPr/>
      </xdr:nvSpPr>
      <xdr:spPr>
        <a:xfrm>
          <a:off x="1968500" y="61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99148</xdr:rowOff>
    </xdr:from>
    <xdr:ext cx="599010" cy="259045"/>
    <xdr:sp macro="" textlink="">
      <xdr:nvSpPr>
        <xdr:cNvPr id="84" name="テキスト ボックス 83"/>
        <xdr:cNvSpPr txBox="1"/>
      </xdr:nvSpPr>
      <xdr:spPr>
        <a:xfrm>
          <a:off x="1719795" y="627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154954</xdr:rowOff>
    </xdr:from>
    <xdr:to>
      <xdr:col>6</xdr:col>
      <xdr:colOff>38100</xdr:colOff>
      <xdr:row>36</xdr:row>
      <xdr:rowOff>85104</xdr:rowOff>
    </xdr:to>
    <xdr:sp macro="" textlink="">
      <xdr:nvSpPr>
        <xdr:cNvPr id="85" name="楕円 84"/>
        <xdr:cNvSpPr/>
      </xdr:nvSpPr>
      <xdr:spPr>
        <a:xfrm>
          <a:off x="1079500" y="61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101631</xdr:rowOff>
    </xdr:from>
    <xdr:ext cx="599010" cy="259045"/>
    <xdr:sp macro="" textlink="">
      <xdr:nvSpPr>
        <xdr:cNvPr id="86" name="テキスト ボックス 85"/>
        <xdr:cNvSpPr txBox="1"/>
      </xdr:nvSpPr>
      <xdr:spPr>
        <a:xfrm>
          <a:off x="830795" y="59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117062</xdr:rowOff>
    </xdr:from>
    <xdr:to>
      <xdr:col>24</xdr:col>
      <xdr:colOff>63500</xdr:colOff>
      <xdr:row>57</xdr:row>
      <xdr:rowOff>56860</xdr:rowOff>
    </xdr:to>
    <xdr:cxnSp macro="">
      <xdr:nvCxnSpPr>
        <xdr:cNvPr id="117" name="直線コネクタ 116"/>
        <xdr:cNvCxnSpPr/>
      </xdr:nvCxnSpPr>
      <xdr:spPr>
        <a:xfrm flipV="1">
          <a:off x="3797300" y="9718262"/>
          <a:ext cx="838200" cy="1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56860</xdr:rowOff>
    </xdr:from>
    <xdr:to>
      <xdr:col>19</xdr:col>
      <xdr:colOff>177800</xdr:colOff>
      <xdr:row>57</xdr:row>
      <xdr:rowOff>138506</xdr:rowOff>
    </xdr:to>
    <xdr:cxnSp macro="">
      <xdr:nvCxnSpPr>
        <xdr:cNvPr id="120" name="直線コネクタ 119"/>
        <xdr:cNvCxnSpPr/>
      </xdr:nvCxnSpPr>
      <xdr:spPr>
        <a:xfrm flipV="1">
          <a:off x="2908300" y="9829510"/>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87860</xdr:rowOff>
    </xdr:from>
    <xdr:to>
      <xdr:col>15</xdr:col>
      <xdr:colOff>50800</xdr:colOff>
      <xdr:row>57</xdr:row>
      <xdr:rowOff>138506</xdr:rowOff>
    </xdr:to>
    <xdr:cxnSp macro="">
      <xdr:nvCxnSpPr>
        <xdr:cNvPr id="123" name="直線コネクタ 122"/>
        <xdr:cNvCxnSpPr/>
      </xdr:nvCxnSpPr>
      <xdr:spPr>
        <a:xfrm>
          <a:off x="2019300" y="9860510"/>
          <a:ext cx="889000" cy="5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87860</xdr:rowOff>
    </xdr:from>
    <xdr:to>
      <xdr:col>10</xdr:col>
      <xdr:colOff>114300</xdr:colOff>
      <xdr:row>57</xdr:row>
      <xdr:rowOff>115245</xdr:rowOff>
    </xdr:to>
    <xdr:cxnSp macro="">
      <xdr:nvCxnSpPr>
        <xdr:cNvPr id="126" name="直線コネクタ 125"/>
        <xdr:cNvCxnSpPr/>
      </xdr:nvCxnSpPr>
      <xdr:spPr>
        <a:xfrm flipV="1">
          <a:off x="1130300" y="9860510"/>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66262</xdr:rowOff>
    </xdr:from>
    <xdr:to>
      <xdr:col>24</xdr:col>
      <xdr:colOff>114300</xdr:colOff>
      <xdr:row>56</xdr:row>
      <xdr:rowOff>167862</xdr:rowOff>
    </xdr:to>
    <xdr:sp macro="" textlink="">
      <xdr:nvSpPr>
        <xdr:cNvPr id="136" name="楕円 135"/>
        <xdr:cNvSpPr/>
      </xdr:nvSpPr>
      <xdr:spPr>
        <a:xfrm>
          <a:off x="4584700" y="9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89139</xdr:rowOff>
    </xdr:from>
    <xdr:ext cx="599010" cy="259045"/>
    <xdr:sp macro="" textlink="">
      <xdr:nvSpPr>
        <xdr:cNvPr id="137" name="物件費該当値テキスト"/>
        <xdr:cNvSpPr txBox="1"/>
      </xdr:nvSpPr>
      <xdr:spPr>
        <a:xfrm>
          <a:off x="4686300" y="951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6060</xdr:rowOff>
    </xdr:from>
    <xdr:to>
      <xdr:col>20</xdr:col>
      <xdr:colOff>38100</xdr:colOff>
      <xdr:row>57</xdr:row>
      <xdr:rowOff>107660</xdr:rowOff>
    </xdr:to>
    <xdr:sp macro="" textlink="">
      <xdr:nvSpPr>
        <xdr:cNvPr id="138" name="楕円 137"/>
        <xdr:cNvSpPr/>
      </xdr:nvSpPr>
      <xdr:spPr>
        <a:xfrm>
          <a:off x="3746500" y="97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124187</xdr:rowOff>
    </xdr:from>
    <xdr:ext cx="599010" cy="259045"/>
    <xdr:sp macro="" textlink="">
      <xdr:nvSpPr>
        <xdr:cNvPr id="139" name="テキスト ボックス 138"/>
        <xdr:cNvSpPr txBox="1"/>
      </xdr:nvSpPr>
      <xdr:spPr>
        <a:xfrm>
          <a:off x="3497795" y="95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87706</xdr:rowOff>
    </xdr:from>
    <xdr:to>
      <xdr:col>15</xdr:col>
      <xdr:colOff>101600</xdr:colOff>
      <xdr:row>58</xdr:row>
      <xdr:rowOff>17856</xdr:rowOff>
    </xdr:to>
    <xdr:sp macro="" textlink="">
      <xdr:nvSpPr>
        <xdr:cNvPr id="140" name="楕円 139"/>
        <xdr:cNvSpPr/>
      </xdr:nvSpPr>
      <xdr:spPr>
        <a:xfrm>
          <a:off x="2857500" y="98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8983</xdr:rowOff>
    </xdr:from>
    <xdr:ext cx="599010" cy="259045"/>
    <xdr:sp macro="" textlink="">
      <xdr:nvSpPr>
        <xdr:cNvPr id="141" name="テキスト ボックス 140"/>
        <xdr:cNvSpPr txBox="1"/>
      </xdr:nvSpPr>
      <xdr:spPr>
        <a:xfrm>
          <a:off x="2608795" y="99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37060</xdr:rowOff>
    </xdr:from>
    <xdr:to>
      <xdr:col>10</xdr:col>
      <xdr:colOff>165100</xdr:colOff>
      <xdr:row>57</xdr:row>
      <xdr:rowOff>138660</xdr:rowOff>
    </xdr:to>
    <xdr:sp macro="" textlink="">
      <xdr:nvSpPr>
        <xdr:cNvPr id="142" name="楕円 141"/>
        <xdr:cNvSpPr/>
      </xdr:nvSpPr>
      <xdr:spPr>
        <a:xfrm>
          <a:off x="1968500" y="98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155187</xdr:rowOff>
    </xdr:from>
    <xdr:ext cx="599010" cy="259045"/>
    <xdr:sp macro="" textlink="">
      <xdr:nvSpPr>
        <xdr:cNvPr id="143" name="テキスト ボックス 142"/>
        <xdr:cNvSpPr txBox="1"/>
      </xdr:nvSpPr>
      <xdr:spPr>
        <a:xfrm>
          <a:off x="1719795" y="958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64445</xdr:rowOff>
    </xdr:from>
    <xdr:to>
      <xdr:col>6</xdr:col>
      <xdr:colOff>38100</xdr:colOff>
      <xdr:row>57</xdr:row>
      <xdr:rowOff>166045</xdr:rowOff>
    </xdr:to>
    <xdr:sp macro="" textlink="">
      <xdr:nvSpPr>
        <xdr:cNvPr id="144" name="楕円 143"/>
        <xdr:cNvSpPr/>
      </xdr:nvSpPr>
      <xdr:spPr>
        <a:xfrm>
          <a:off x="1079500" y="98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11122</xdr:rowOff>
    </xdr:from>
    <xdr:ext cx="599010" cy="259045"/>
    <xdr:sp macro="" textlink="">
      <xdr:nvSpPr>
        <xdr:cNvPr id="145" name="テキスト ボックス 144"/>
        <xdr:cNvSpPr txBox="1"/>
      </xdr:nvSpPr>
      <xdr:spPr>
        <a:xfrm>
          <a:off x="830795" y="961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22068</xdr:rowOff>
    </xdr:from>
    <xdr:to>
      <xdr:col>24</xdr:col>
      <xdr:colOff>63500</xdr:colOff>
      <xdr:row>76</xdr:row>
      <xdr:rowOff>87362</xdr:rowOff>
    </xdr:to>
    <xdr:cxnSp macro="">
      <xdr:nvCxnSpPr>
        <xdr:cNvPr id="170" name="直線コネクタ 169"/>
        <xdr:cNvCxnSpPr/>
      </xdr:nvCxnSpPr>
      <xdr:spPr>
        <a:xfrm flipV="1">
          <a:off x="3797300" y="12880818"/>
          <a:ext cx="838200" cy="23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40687</xdr:rowOff>
    </xdr:from>
    <xdr:to>
      <xdr:col>19</xdr:col>
      <xdr:colOff>177800</xdr:colOff>
      <xdr:row>76</xdr:row>
      <xdr:rowOff>87362</xdr:rowOff>
    </xdr:to>
    <xdr:cxnSp macro="">
      <xdr:nvCxnSpPr>
        <xdr:cNvPr id="173" name="直線コネクタ 172"/>
        <xdr:cNvCxnSpPr/>
      </xdr:nvCxnSpPr>
      <xdr:spPr>
        <a:xfrm>
          <a:off x="2908300" y="13070887"/>
          <a:ext cx="8890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40687</xdr:rowOff>
    </xdr:from>
    <xdr:to>
      <xdr:col>15</xdr:col>
      <xdr:colOff>50800</xdr:colOff>
      <xdr:row>76</xdr:row>
      <xdr:rowOff>128395</xdr:rowOff>
    </xdr:to>
    <xdr:cxnSp macro="">
      <xdr:nvCxnSpPr>
        <xdr:cNvPr id="176" name="直線コネクタ 175"/>
        <xdr:cNvCxnSpPr/>
      </xdr:nvCxnSpPr>
      <xdr:spPr>
        <a:xfrm flipV="1">
          <a:off x="2019300" y="13070887"/>
          <a:ext cx="889000" cy="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102792</xdr:rowOff>
    </xdr:from>
    <xdr:to>
      <xdr:col>10</xdr:col>
      <xdr:colOff>114300</xdr:colOff>
      <xdr:row>76</xdr:row>
      <xdr:rowOff>128395</xdr:rowOff>
    </xdr:to>
    <xdr:cxnSp macro="">
      <xdr:nvCxnSpPr>
        <xdr:cNvPr id="179" name="直線コネクタ 178"/>
        <xdr:cNvCxnSpPr/>
      </xdr:nvCxnSpPr>
      <xdr:spPr>
        <a:xfrm>
          <a:off x="1130300" y="1313299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142718</xdr:rowOff>
    </xdr:from>
    <xdr:to>
      <xdr:col>24</xdr:col>
      <xdr:colOff>114300</xdr:colOff>
      <xdr:row>75</xdr:row>
      <xdr:rowOff>72868</xdr:rowOff>
    </xdr:to>
    <xdr:sp macro="" textlink="">
      <xdr:nvSpPr>
        <xdr:cNvPr id="189" name="楕円 188"/>
        <xdr:cNvSpPr/>
      </xdr:nvSpPr>
      <xdr:spPr>
        <a:xfrm>
          <a:off x="4584700" y="128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165595</xdr:rowOff>
    </xdr:from>
    <xdr:ext cx="534377" cy="259045"/>
    <xdr:sp macro="" textlink="">
      <xdr:nvSpPr>
        <xdr:cNvPr id="190" name="維持補修費該当値テキスト"/>
        <xdr:cNvSpPr txBox="1"/>
      </xdr:nvSpPr>
      <xdr:spPr>
        <a:xfrm>
          <a:off x="4686300" y="1268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36562</xdr:rowOff>
    </xdr:from>
    <xdr:to>
      <xdr:col>20</xdr:col>
      <xdr:colOff>38100</xdr:colOff>
      <xdr:row>76</xdr:row>
      <xdr:rowOff>138162</xdr:rowOff>
    </xdr:to>
    <xdr:sp macro="" textlink="">
      <xdr:nvSpPr>
        <xdr:cNvPr id="191" name="楕円 190"/>
        <xdr:cNvSpPr/>
      </xdr:nvSpPr>
      <xdr:spPr>
        <a:xfrm>
          <a:off x="3746500" y="130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154689</xdr:rowOff>
    </xdr:from>
    <xdr:ext cx="534377" cy="259045"/>
    <xdr:sp macro="" textlink="">
      <xdr:nvSpPr>
        <xdr:cNvPr id="192" name="テキスト ボックス 191"/>
        <xdr:cNvSpPr txBox="1"/>
      </xdr:nvSpPr>
      <xdr:spPr>
        <a:xfrm>
          <a:off x="3530111" y="128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161337</xdr:rowOff>
    </xdr:from>
    <xdr:to>
      <xdr:col>15</xdr:col>
      <xdr:colOff>101600</xdr:colOff>
      <xdr:row>76</xdr:row>
      <xdr:rowOff>91487</xdr:rowOff>
    </xdr:to>
    <xdr:sp macro="" textlink="">
      <xdr:nvSpPr>
        <xdr:cNvPr id="193" name="楕円 192"/>
        <xdr:cNvSpPr/>
      </xdr:nvSpPr>
      <xdr:spPr>
        <a:xfrm>
          <a:off x="2857500" y="130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108014</xdr:rowOff>
    </xdr:from>
    <xdr:ext cx="534377" cy="259045"/>
    <xdr:sp macro="" textlink="">
      <xdr:nvSpPr>
        <xdr:cNvPr id="194" name="テキスト ボックス 193"/>
        <xdr:cNvSpPr txBox="1"/>
      </xdr:nvSpPr>
      <xdr:spPr>
        <a:xfrm>
          <a:off x="2641111" y="127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77595</xdr:rowOff>
    </xdr:from>
    <xdr:to>
      <xdr:col>10</xdr:col>
      <xdr:colOff>165100</xdr:colOff>
      <xdr:row>77</xdr:row>
      <xdr:rowOff>7745</xdr:rowOff>
    </xdr:to>
    <xdr:sp macro="" textlink="">
      <xdr:nvSpPr>
        <xdr:cNvPr id="195" name="楕円 194"/>
        <xdr:cNvSpPr/>
      </xdr:nvSpPr>
      <xdr:spPr>
        <a:xfrm>
          <a:off x="1968500" y="131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24273</xdr:rowOff>
    </xdr:from>
    <xdr:ext cx="534377" cy="259045"/>
    <xdr:sp macro="" textlink="">
      <xdr:nvSpPr>
        <xdr:cNvPr id="196" name="テキスト ボックス 195"/>
        <xdr:cNvSpPr txBox="1"/>
      </xdr:nvSpPr>
      <xdr:spPr>
        <a:xfrm>
          <a:off x="1752111" y="128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51992</xdr:rowOff>
    </xdr:from>
    <xdr:to>
      <xdr:col>6</xdr:col>
      <xdr:colOff>38100</xdr:colOff>
      <xdr:row>76</xdr:row>
      <xdr:rowOff>153592</xdr:rowOff>
    </xdr:to>
    <xdr:sp macro="" textlink="">
      <xdr:nvSpPr>
        <xdr:cNvPr id="197" name="楕円 196"/>
        <xdr:cNvSpPr/>
      </xdr:nvSpPr>
      <xdr:spPr>
        <a:xfrm>
          <a:off x="1079500" y="130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170119</xdr:rowOff>
    </xdr:from>
    <xdr:ext cx="534377" cy="259045"/>
    <xdr:sp macro="" textlink="">
      <xdr:nvSpPr>
        <xdr:cNvPr id="198" name="テキスト ボックス 197"/>
        <xdr:cNvSpPr txBox="1"/>
      </xdr:nvSpPr>
      <xdr:spPr>
        <a:xfrm>
          <a:off x="863111" y="12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31335</xdr:rowOff>
    </xdr:from>
    <xdr:to>
      <xdr:col>24</xdr:col>
      <xdr:colOff>63500</xdr:colOff>
      <xdr:row>95</xdr:row>
      <xdr:rowOff>37240</xdr:rowOff>
    </xdr:to>
    <xdr:cxnSp macro="">
      <xdr:nvCxnSpPr>
        <xdr:cNvPr id="231" name="直線コネクタ 230"/>
        <xdr:cNvCxnSpPr/>
      </xdr:nvCxnSpPr>
      <xdr:spPr>
        <a:xfrm>
          <a:off x="3797300" y="16319085"/>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31335</xdr:rowOff>
    </xdr:from>
    <xdr:to>
      <xdr:col>19</xdr:col>
      <xdr:colOff>177800</xdr:colOff>
      <xdr:row>95</xdr:row>
      <xdr:rowOff>134041</xdr:rowOff>
    </xdr:to>
    <xdr:cxnSp macro="">
      <xdr:nvCxnSpPr>
        <xdr:cNvPr id="234" name="直線コネクタ 233"/>
        <xdr:cNvCxnSpPr/>
      </xdr:nvCxnSpPr>
      <xdr:spPr>
        <a:xfrm flipV="1">
          <a:off x="2908300" y="16319085"/>
          <a:ext cx="889000" cy="10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134041</xdr:rowOff>
    </xdr:from>
    <xdr:to>
      <xdr:col>15</xdr:col>
      <xdr:colOff>50800</xdr:colOff>
      <xdr:row>96</xdr:row>
      <xdr:rowOff>126927</xdr:rowOff>
    </xdr:to>
    <xdr:cxnSp macro="">
      <xdr:nvCxnSpPr>
        <xdr:cNvPr id="237" name="直線コネクタ 236"/>
        <xdr:cNvCxnSpPr/>
      </xdr:nvCxnSpPr>
      <xdr:spPr>
        <a:xfrm flipV="1">
          <a:off x="2019300" y="16421791"/>
          <a:ext cx="889000" cy="16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126927</xdr:rowOff>
    </xdr:from>
    <xdr:to>
      <xdr:col>10</xdr:col>
      <xdr:colOff>114300</xdr:colOff>
      <xdr:row>96</xdr:row>
      <xdr:rowOff>171190</xdr:rowOff>
    </xdr:to>
    <xdr:cxnSp macro="">
      <xdr:nvCxnSpPr>
        <xdr:cNvPr id="240" name="直線コネクタ 239"/>
        <xdr:cNvCxnSpPr/>
      </xdr:nvCxnSpPr>
      <xdr:spPr>
        <a:xfrm flipV="1">
          <a:off x="1130300" y="16586127"/>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157890</xdr:rowOff>
    </xdr:from>
    <xdr:to>
      <xdr:col>24</xdr:col>
      <xdr:colOff>114300</xdr:colOff>
      <xdr:row>95</xdr:row>
      <xdr:rowOff>88040</xdr:rowOff>
    </xdr:to>
    <xdr:sp macro="" textlink="">
      <xdr:nvSpPr>
        <xdr:cNvPr id="250" name="楕円 249"/>
        <xdr:cNvSpPr/>
      </xdr:nvSpPr>
      <xdr:spPr>
        <a:xfrm>
          <a:off x="4584700" y="162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9317</xdr:rowOff>
    </xdr:from>
    <xdr:ext cx="534377" cy="259045"/>
    <xdr:sp macro="" textlink="">
      <xdr:nvSpPr>
        <xdr:cNvPr id="251" name="扶助費該当値テキスト"/>
        <xdr:cNvSpPr txBox="1"/>
      </xdr:nvSpPr>
      <xdr:spPr>
        <a:xfrm>
          <a:off x="4686300"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151985</xdr:rowOff>
    </xdr:from>
    <xdr:to>
      <xdr:col>20</xdr:col>
      <xdr:colOff>38100</xdr:colOff>
      <xdr:row>95</xdr:row>
      <xdr:rowOff>82135</xdr:rowOff>
    </xdr:to>
    <xdr:sp macro="" textlink="">
      <xdr:nvSpPr>
        <xdr:cNvPr id="252" name="楕円 251"/>
        <xdr:cNvSpPr/>
      </xdr:nvSpPr>
      <xdr:spPr>
        <a:xfrm>
          <a:off x="3746500" y="162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98662</xdr:rowOff>
    </xdr:from>
    <xdr:ext cx="534377" cy="259045"/>
    <xdr:sp macro="" textlink="">
      <xdr:nvSpPr>
        <xdr:cNvPr id="253" name="テキスト ボックス 252"/>
        <xdr:cNvSpPr txBox="1"/>
      </xdr:nvSpPr>
      <xdr:spPr>
        <a:xfrm>
          <a:off x="3530111" y="160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83241</xdr:rowOff>
    </xdr:from>
    <xdr:to>
      <xdr:col>15</xdr:col>
      <xdr:colOff>101600</xdr:colOff>
      <xdr:row>96</xdr:row>
      <xdr:rowOff>13391</xdr:rowOff>
    </xdr:to>
    <xdr:sp macro="" textlink="">
      <xdr:nvSpPr>
        <xdr:cNvPr id="254" name="楕円 253"/>
        <xdr:cNvSpPr/>
      </xdr:nvSpPr>
      <xdr:spPr>
        <a:xfrm>
          <a:off x="2857500" y="163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29918</xdr:rowOff>
    </xdr:from>
    <xdr:ext cx="534377" cy="259045"/>
    <xdr:sp macro="" textlink="">
      <xdr:nvSpPr>
        <xdr:cNvPr id="255" name="テキスト ボックス 254"/>
        <xdr:cNvSpPr txBox="1"/>
      </xdr:nvSpPr>
      <xdr:spPr>
        <a:xfrm>
          <a:off x="2641111" y="161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76127</xdr:rowOff>
    </xdr:from>
    <xdr:to>
      <xdr:col>10</xdr:col>
      <xdr:colOff>165100</xdr:colOff>
      <xdr:row>97</xdr:row>
      <xdr:rowOff>6277</xdr:rowOff>
    </xdr:to>
    <xdr:sp macro="" textlink="">
      <xdr:nvSpPr>
        <xdr:cNvPr id="256" name="楕円 255"/>
        <xdr:cNvSpPr/>
      </xdr:nvSpPr>
      <xdr:spPr>
        <a:xfrm>
          <a:off x="1968500" y="165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168854</xdr:rowOff>
    </xdr:from>
    <xdr:ext cx="534377" cy="259045"/>
    <xdr:sp macro="" textlink="">
      <xdr:nvSpPr>
        <xdr:cNvPr id="257" name="テキスト ボックス 256"/>
        <xdr:cNvSpPr txBox="1"/>
      </xdr:nvSpPr>
      <xdr:spPr>
        <a:xfrm>
          <a:off x="1752111" y="16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120390</xdr:rowOff>
    </xdr:from>
    <xdr:to>
      <xdr:col>6</xdr:col>
      <xdr:colOff>38100</xdr:colOff>
      <xdr:row>97</xdr:row>
      <xdr:rowOff>50540</xdr:rowOff>
    </xdr:to>
    <xdr:sp macro="" textlink="">
      <xdr:nvSpPr>
        <xdr:cNvPr id="258" name="楕円 257"/>
        <xdr:cNvSpPr/>
      </xdr:nvSpPr>
      <xdr:spPr>
        <a:xfrm>
          <a:off x="1079500" y="165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41667</xdr:rowOff>
    </xdr:from>
    <xdr:ext cx="534377" cy="259045"/>
    <xdr:sp macro="" textlink="">
      <xdr:nvSpPr>
        <xdr:cNvPr id="259" name="テキスト ボックス 258"/>
        <xdr:cNvSpPr txBox="1"/>
      </xdr:nvSpPr>
      <xdr:spPr>
        <a:xfrm>
          <a:off x="863111" y="166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33445</xdr:rowOff>
    </xdr:from>
    <xdr:to>
      <xdr:col>55</xdr:col>
      <xdr:colOff>0</xdr:colOff>
      <xdr:row>36</xdr:row>
      <xdr:rowOff>42881</xdr:rowOff>
    </xdr:to>
    <xdr:cxnSp macro="">
      <xdr:nvCxnSpPr>
        <xdr:cNvPr id="290" name="直線コネクタ 289"/>
        <xdr:cNvCxnSpPr/>
      </xdr:nvCxnSpPr>
      <xdr:spPr>
        <a:xfrm flipV="1">
          <a:off x="9639300" y="620564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42881</xdr:rowOff>
    </xdr:from>
    <xdr:to>
      <xdr:col>50</xdr:col>
      <xdr:colOff>114300</xdr:colOff>
      <xdr:row>36</xdr:row>
      <xdr:rowOff>52760</xdr:rowOff>
    </xdr:to>
    <xdr:cxnSp macro="">
      <xdr:nvCxnSpPr>
        <xdr:cNvPr id="293" name="直線コネクタ 292"/>
        <xdr:cNvCxnSpPr/>
      </xdr:nvCxnSpPr>
      <xdr:spPr>
        <a:xfrm flipV="1">
          <a:off x="8750300" y="6215081"/>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5933</xdr:rowOff>
    </xdr:from>
    <xdr:to>
      <xdr:col>45</xdr:col>
      <xdr:colOff>177800</xdr:colOff>
      <xdr:row>36</xdr:row>
      <xdr:rowOff>52760</xdr:rowOff>
    </xdr:to>
    <xdr:cxnSp macro="">
      <xdr:nvCxnSpPr>
        <xdr:cNvPr id="296" name="直線コネクタ 295"/>
        <xdr:cNvCxnSpPr/>
      </xdr:nvCxnSpPr>
      <xdr:spPr>
        <a:xfrm>
          <a:off x="7861300" y="6178133"/>
          <a:ext cx="889000" cy="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5933</xdr:rowOff>
    </xdr:from>
    <xdr:to>
      <xdr:col>41</xdr:col>
      <xdr:colOff>50800</xdr:colOff>
      <xdr:row>36</xdr:row>
      <xdr:rowOff>162346</xdr:rowOff>
    </xdr:to>
    <xdr:cxnSp macro="">
      <xdr:nvCxnSpPr>
        <xdr:cNvPr id="299" name="直線コネクタ 298"/>
        <xdr:cNvCxnSpPr/>
      </xdr:nvCxnSpPr>
      <xdr:spPr>
        <a:xfrm flipV="1">
          <a:off x="6972300" y="6178133"/>
          <a:ext cx="889000" cy="1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154095</xdr:rowOff>
    </xdr:from>
    <xdr:to>
      <xdr:col>55</xdr:col>
      <xdr:colOff>50800</xdr:colOff>
      <xdr:row>36</xdr:row>
      <xdr:rowOff>84245</xdr:rowOff>
    </xdr:to>
    <xdr:sp macro="" textlink="">
      <xdr:nvSpPr>
        <xdr:cNvPr id="309" name="楕円 308"/>
        <xdr:cNvSpPr/>
      </xdr:nvSpPr>
      <xdr:spPr>
        <a:xfrm>
          <a:off x="10426700" y="61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5522</xdr:rowOff>
    </xdr:from>
    <xdr:ext cx="599010" cy="259045"/>
    <xdr:sp macro="" textlink="">
      <xdr:nvSpPr>
        <xdr:cNvPr id="310" name="補助費等該当値テキスト"/>
        <xdr:cNvSpPr txBox="1"/>
      </xdr:nvSpPr>
      <xdr:spPr>
        <a:xfrm>
          <a:off x="10528300" y="60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163531</xdr:rowOff>
    </xdr:from>
    <xdr:to>
      <xdr:col>50</xdr:col>
      <xdr:colOff>165100</xdr:colOff>
      <xdr:row>36</xdr:row>
      <xdr:rowOff>93681</xdr:rowOff>
    </xdr:to>
    <xdr:sp macro="" textlink="">
      <xdr:nvSpPr>
        <xdr:cNvPr id="311" name="楕円 310"/>
        <xdr:cNvSpPr/>
      </xdr:nvSpPr>
      <xdr:spPr>
        <a:xfrm>
          <a:off x="9588500" y="61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110208</xdr:rowOff>
    </xdr:from>
    <xdr:ext cx="599010" cy="259045"/>
    <xdr:sp macro="" textlink="">
      <xdr:nvSpPr>
        <xdr:cNvPr id="312" name="テキスト ボックス 311"/>
        <xdr:cNvSpPr txBox="1"/>
      </xdr:nvSpPr>
      <xdr:spPr>
        <a:xfrm>
          <a:off x="9339795" y="593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1960</xdr:rowOff>
    </xdr:from>
    <xdr:to>
      <xdr:col>46</xdr:col>
      <xdr:colOff>38100</xdr:colOff>
      <xdr:row>36</xdr:row>
      <xdr:rowOff>103560</xdr:rowOff>
    </xdr:to>
    <xdr:sp macro="" textlink="">
      <xdr:nvSpPr>
        <xdr:cNvPr id="313" name="楕円 312"/>
        <xdr:cNvSpPr/>
      </xdr:nvSpPr>
      <xdr:spPr>
        <a:xfrm>
          <a:off x="86995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120087</xdr:rowOff>
    </xdr:from>
    <xdr:ext cx="599010" cy="259045"/>
    <xdr:sp macro="" textlink="">
      <xdr:nvSpPr>
        <xdr:cNvPr id="314" name="テキスト ボックス 313"/>
        <xdr:cNvSpPr txBox="1"/>
      </xdr:nvSpPr>
      <xdr:spPr>
        <a:xfrm>
          <a:off x="8450795" y="594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126583</xdr:rowOff>
    </xdr:from>
    <xdr:to>
      <xdr:col>41</xdr:col>
      <xdr:colOff>101600</xdr:colOff>
      <xdr:row>36</xdr:row>
      <xdr:rowOff>56733</xdr:rowOff>
    </xdr:to>
    <xdr:sp macro="" textlink="">
      <xdr:nvSpPr>
        <xdr:cNvPr id="315" name="楕円 314"/>
        <xdr:cNvSpPr/>
      </xdr:nvSpPr>
      <xdr:spPr>
        <a:xfrm>
          <a:off x="7810500" y="61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73260</xdr:rowOff>
    </xdr:from>
    <xdr:ext cx="599010" cy="259045"/>
    <xdr:sp macro="" textlink="">
      <xdr:nvSpPr>
        <xdr:cNvPr id="316" name="テキスト ボックス 315"/>
        <xdr:cNvSpPr txBox="1"/>
      </xdr:nvSpPr>
      <xdr:spPr>
        <a:xfrm>
          <a:off x="7561795" y="590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111546</xdr:rowOff>
    </xdr:from>
    <xdr:to>
      <xdr:col>36</xdr:col>
      <xdr:colOff>165100</xdr:colOff>
      <xdr:row>37</xdr:row>
      <xdr:rowOff>41696</xdr:rowOff>
    </xdr:to>
    <xdr:sp macro="" textlink="">
      <xdr:nvSpPr>
        <xdr:cNvPr id="317" name="楕円 316"/>
        <xdr:cNvSpPr/>
      </xdr:nvSpPr>
      <xdr:spPr>
        <a:xfrm>
          <a:off x="6921500" y="62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58223</xdr:rowOff>
    </xdr:from>
    <xdr:ext cx="599010" cy="259045"/>
    <xdr:sp macro="" textlink="">
      <xdr:nvSpPr>
        <xdr:cNvPr id="318" name="テキスト ボックス 317"/>
        <xdr:cNvSpPr txBox="1"/>
      </xdr:nvSpPr>
      <xdr:spPr>
        <a:xfrm>
          <a:off x="6672795" y="60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14765</xdr:rowOff>
    </xdr:from>
    <xdr:to>
      <xdr:col>55</xdr:col>
      <xdr:colOff>0</xdr:colOff>
      <xdr:row>58</xdr:row>
      <xdr:rowOff>110155</xdr:rowOff>
    </xdr:to>
    <xdr:cxnSp macro="">
      <xdr:nvCxnSpPr>
        <xdr:cNvPr id="345" name="直線コネクタ 344"/>
        <xdr:cNvCxnSpPr/>
      </xdr:nvCxnSpPr>
      <xdr:spPr>
        <a:xfrm flipV="1">
          <a:off x="9639300" y="9958865"/>
          <a:ext cx="838200" cy="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52636</xdr:rowOff>
    </xdr:from>
    <xdr:to>
      <xdr:col>50</xdr:col>
      <xdr:colOff>114300</xdr:colOff>
      <xdr:row>58</xdr:row>
      <xdr:rowOff>110155</xdr:rowOff>
    </xdr:to>
    <xdr:cxnSp macro="">
      <xdr:nvCxnSpPr>
        <xdr:cNvPr id="348" name="直線コネクタ 347"/>
        <xdr:cNvCxnSpPr/>
      </xdr:nvCxnSpPr>
      <xdr:spPr>
        <a:xfrm>
          <a:off x="8750300" y="999673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xdr:rowOff>
    </xdr:from>
    <xdr:to>
      <xdr:col>45</xdr:col>
      <xdr:colOff>177800</xdr:colOff>
      <xdr:row>58</xdr:row>
      <xdr:rowOff>52636</xdr:rowOff>
    </xdr:to>
    <xdr:cxnSp macro="">
      <xdr:nvCxnSpPr>
        <xdr:cNvPr id="351" name="直線コネクタ 350"/>
        <xdr:cNvCxnSpPr/>
      </xdr:nvCxnSpPr>
      <xdr:spPr>
        <a:xfrm>
          <a:off x="7861300" y="9944352"/>
          <a:ext cx="889000" cy="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101076</xdr:rowOff>
    </xdr:from>
    <xdr:to>
      <xdr:col>41</xdr:col>
      <xdr:colOff>50800</xdr:colOff>
      <xdr:row>58</xdr:row>
      <xdr:rowOff>252</xdr:rowOff>
    </xdr:to>
    <xdr:cxnSp macro="">
      <xdr:nvCxnSpPr>
        <xdr:cNvPr id="354" name="直線コネクタ 353"/>
        <xdr:cNvCxnSpPr/>
      </xdr:nvCxnSpPr>
      <xdr:spPr>
        <a:xfrm>
          <a:off x="6972300" y="9873726"/>
          <a:ext cx="889000" cy="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135415</xdr:rowOff>
    </xdr:from>
    <xdr:to>
      <xdr:col>55</xdr:col>
      <xdr:colOff>50800</xdr:colOff>
      <xdr:row>58</xdr:row>
      <xdr:rowOff>65565</xdr:rowOff>
    </xdr:to>
    <xdr:sp macro="" textlink="">
      <xdr:nvSpPr>
        <xdr:cNvPr id="364" name="楕円 363"/>
        <xdr:cNvSpPr/>
      </xdr:nvSpPr>
      <xdr:spPr>
        <a:xfrm>
          <a:off x="10426700" y="99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59355</xdr:rowOff>
    </xdr:from>
    <xdr:to>
      <xdr:col>50</xdr:col>
      <xdr:colOff>165100</xdr:colOff>
      <xdr:row>58</xdr:row>
      <xdr:rowOff>160955</xdr:rowOff>
    </xdr:to>
    <xdr:sp macro="" textlink="">
      <xdr:nvSpPr>
        <xdr:cNvPr id="366" name="楕円 365"/>
        <xdr:cNvSpPr/>
      </xdr:nvSpPr>
      <xdr:spPr>
        <a:xfrm>
          <a:off x="9588500" y="10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152082</xdr:rowOff>
    </xdr:from>
    <xdr:ext cx="534377" cy="259045"/>
    <xdr:sp macro="" textlink="">
      <xdr:nvSpPr>
        <xdr:cNvPr id="367" name="テキスト ボックス 366"/>
        <xdr:cNvSpPr txBox="1"/>
      </xdr:nvSpPr>
      <xdr:spPr>
        <a:xfrm>
          <a:off x="9372111" y="100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1836</xdr:rowOff>
    </xdr:from>
    <xdr:to>
      <xdr:col>46</xdr:col>
      <xdr:colOff>38100</xdr:colOff>
      <xdr:row>58</xdr:row>
      <xdr:rowOff>103436</xdr:rowOff>
    </xdr:to>
    <xdr:sp macro="" textlink="">
      <xdr:nvSpPr>
        <xdr:cNvPr id="368" name="楕円 367"/>
        <xdr:cNvSpPr/>
      </xdr:nvSpPr>
      <xdr:spPr>
        <a:xfrm>
          <a:off x="8699500" y="99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94563</xdr:rowOff>
    </xdr:from>
    <xdr:ext cx="599010" cy="259045"/>
    <xdr:sp macro="" textlink="">
      <xdr:nvSpPr>
        <xdr:cNvPr id="369" name="テキスト ボックス 368"/>
        <xdr:cNvSpPr txBox="1"/>
      </xdr:nvSpPr>
      <xdr:spPr>
        <a:xfrm>
          <a:off x="8450795" y="1003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120902</xdr:rowOff>
    </xdr:from>
    <xdr:to>
      <xdr:col>41</xdr:col>
      <xdr:colOff>101600</xdr:colOff>
      <xdr:row>58</xdr:row>
      <xdr:rowOff>51052</xdr:rowOff>
    </xdr:to>
    <xdr:sp macro="" textlink="">
      <xdr:nvSpPr>
        <xdr:cNvPr id="370" name="楕円 369"/>
        <xdr:cNvSpPr/>
      </xdr:nvSpPr>
      <xdr:spPr>
        <a:xfrm>
          <a:off x="7810500" y="98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42179</xdr:rowOff>
    </xdr:from>
    <xdr:ext cx="599010" cy="259045"/>
    <xdr:sp macro="" textlink="">
      <xdr:nvSpPr>
        <xdr:cNvPr id="371" name="テキスト ボックス 370"/>
        <xdr:cNvSpPr txBox="1"/>
      </xdr:nvSpPr>
      <xdr:spPr>
        <a:xfrm>
          <a:off x="7561795" y="998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50276</xdr:rowOff>
    </xdr:from>
    <xdr:to>
      <xdr:col>36</xdr:col>
      <xdr:colOff>165100</xdr:colOff>
      <xdr:row>57</xdr:row>
      <xdr:rowOff>151876</xdr:rowOff>
    </xdr:to>
    <xdr:sp macro="" textlink="">
      <xdr:nvSpPr>
        <xdr:cNvPr id="372" name="楕円 371"/>
        <xdr:cNvSpPr/>
      </xdr:nvSpPr>
      <xdr:spPr>
        <a:xfrm>
          <a:off x="6921500" y="98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168403</xdr:rowOff>
    </xdr:from>
    <xdr:ext cx="599010" cy="259045"/>
    <xdr:sp macro="" textlink="">
      <xdr:nvSpPr>
        <xdr:cNvPr id="373" name="テキスト ボックス 372"/>
        <xdr:cNvSpPr txBox="1"/>
      </xdr:nvSpPr>
      <xdr:spPr>
        <a:xfrm>
          <a:off x="6672795" y="959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68641</xdr:rowOff>
    </xdr:from>
    <xdr:to>
      <xdr:col>55</xdr:col>
      <xdr:colOff>0</xdr:colOff>
      <xdr:row>79</xdr:row>
      <xdr:rowOff>95706</xdr:rowOff>
    </xdr:to>
    <xdr:cxnSp macro="">
      <xdr:nvCxnSpPr>
        <xdr:cNvPr id="404" name="直線コネクタ 403"/>
        <xdr:cNvCxnSpPr/>
      </xdr:nvCxnSpPr>
      <xdr:spPr>
        <a:xfrm flipV="1">
          <a:off x="9639300" y="13613191"/>
          <a:ext cx="8382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138784</xdr:rowOff>
    </xdr:from>
    <xdr:to>
      <xdr:col>50</xdr:col>
      <xdr:colOff>114300</xdr:colOff>
      <xdr:row>79</xdr:row>
      <xdr:rowOff>95706</xdr:rowOff>
    </xdr:to>
    <xdr:cxnSp macro="">
      <xdr:nvCxnSpPr>
        <xdr:cNvPr id="407" name="直線コネクタ 406"/>
        <xdr:cNvCxnSpPr/>
      </xdr:nvCxnSpPr>
      <xdr:spPr>
        <a:xfrm>
          <a:off x="8750300" y="13511884"/>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4110</xdr:rowOff>
    </xdr:from>
    <xdr:to>
      <xdr:col>45</xdr:col>
      <xdr:colOff>177800</xdr:colOff>
      <xdr:row>78</xdr:row>
      <xdr:rowOff>138784</xdr:rowOff>
    </xdr:to>
    <xdr:cxnSp macro="">
      <xdr:nvCxnSpPr>
        <xdr:cNvPr id="410" name="直線コネクタ 409"/>
        <xdr:cNvCxnSpPr/>
      </xdr:nvCxnSpPr>
      <xdr:spPr>
        <a:xfrm>
          <a:off x="7861300" y="13377210"/>
          <a:ext cx="889000" cy="1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17841</xdr:rowOff>
    </xdr:from>
    <xdr:to>
      <xdr:col>55</xdr:col>
      <xdr:colOff>50800</xdr:colOff>
      <xdr:row>79</xdr:row>
      <xdr:rowOff>119441</xdr:rowOff>
    </xdr:to>
    <xdr:sp macro="" textlink="">
      <xdr:nvSpPr>
        <xdr:cNvPr id="420" name="楕円 419"/>
        <xdr:cNvSpPr/>
      </xdr:nvSpPr>
      <xdr:spPr>
        <a:xfrm>
          <a:off x="10426700" y="135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104218</xdr:rowOff>
    </xdr:from>
    <xdr:ext cx="534377" cy="259045"/>
    <xdr:sp macro="" textlink="">
      <xdr:nvSpPr>
        <xdr:cNvPr id="421" name="普通建設事業費 （ うち新規整備　）該当値テキスト"/>
        <xdr:cNvSpPr txBox="1"/>
      </xdr:nvSpPr>
      <xdr:spPr>
        <a:xfrm>
          <a:off x="10528300" y="134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44906</xdr:rowOff>
    </xdr:from>
    <xdr:to>
      <xdr:col>50</xdr:col>
      <xdr:colOff>165100</xdr:colOff>
      <xdr:row>79</xdr:row>
      <xdr:rowOff>146506</xdr:rowOff>
    </xdr:to>
    <xdr:sp macro="" textlink="">
      <xdr:nvSpPr>
        <xdr:cNvPr id="422" name="楕円 421"/>
        <xdr:cNvSpPr/>
      </xdr:nvSpPr>
      <xdr:spPr>
        <a:xfrm>
          <a:off x="9588500" y="135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137633</xdr:rowOff>
    </xdr:from>
    <xdr:ext cx="469744" cy="259045"/>
    <xdr:sp macro="" textlink="">
      <xdr:nvSpPr>
        <xdr:cNvPr id="423" name="テキスト ボックス 422"/>
        <xdr:cNvSpPr txBox="1"/>
      </xdr:nvSpPr>
      <xdr:spPr>
        <a:xfrm>
          <a:off x="9404428" y="136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87984</xdr:rowOff>
    </xdr:from>
    <xdr:to>
      <xdr:col>46</xdr:col>
      <xdr:colOff>38100</xdr:colOff>
      <xdr:row>79</xdr:row>
      <xdr:rowOff>18134</xdr:rowOff>
    </xdr:to>
    <xdr:sp macro="" textlink="">
      <xdr:nvSpPr>
        <xdr:cNvPr id="424" name="楕円 423"/>
        <xdr:cNvSpPr/>
      </xdr:nvSpPr>
      <xdr:spPr>
        <a:xfrm>
          <a:off x="8699500" y="134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9261</xdr:rowOff>
    </xdr:from>
    <xdr:ext cx="534377" cy="259045"/>
    <xdr:sp macro="" textlink="">
      <xdr:nvSpPr>
        <xdr:cNvPr id="425" name="テキスト ボックス 424"/>
        <xdr:cNvSpPr txBox="1"/>
      </xdr:nvSpPr>
      <xdr:spPr>
        <a:xfrm>
          <a:off x="8483111" y="135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124760</xdr:rowOff>
    </xdr:from>
    <xdr:to>
      <xdr:col>41</xdr:col>
      <xdr:colOff>101600</xdr:colOff>
      <xdr:row>78</xdr:row>
      <xdr:rowOff>54910</xdr:rowOff>
    </xdr:to>
    <xdr:sp macro="" textlink="">
      <xdr:nvSpPr>
        <xdr:cNvPr id="426" name="楕円 425"/>
        <xdr:cNvSpPr/>
      </xdr:nvSpPr>
      <xdr:spPr>
        <a:xfrm>
          <a:off x="7810500" y="133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71437</xdr:rowOff>
    </xdr:from>
    <xdr:ext cx="599010" cy="259045"/>
    <xdr:sp macro="" textlink="">
      <xdr:nvSpPr>
        <xdr:cNvPr id="427" name="テキスト ボックス 426"/>
        <xdr:cNvSpPr txBox="1"/>
      </xdr:nvSpPr>
      <xdr:spPr>
        <a:xfrm>
          <a:off x="7561795" y="1310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86255</xdr:rowOff>
    </xdr:from>
    <xdr:to>
      <xdr:col>55</xdr:col>
      <xdr:colOff>0</xdr:colOff>
      <xdr:row>98</xdr:row>
      <xdr:rowOff>5167</xdr:rowOff>
    </xdr:to>
    <xdr:cxnSp macro="">
      <xdr:nvCxnSpPr>
        <xdr:cNvPr id="452" name="直線コネクタ 451"/>
        <xdr:cNvCxnSpPr/>
      </xdr:nvCxnSpPr>
      <xdr:spPr>
        <a:xfrm flipV="1">
          <a:off x="9639300" y="16716905"/>
          <a:ext cx="8382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163646</xdr:rowOff>
    </xdr:from>
    <xdr:to>
      <xdr:col>50</xdr:col>
      <xdr:colOff>114300</xdr:colOff>
      <xdr:row>98</xdr:row>
      <xdr:rowOff>5167</xdr:rowOff>
    </xdr:to>
    <xdr:cxnSp macro="">
      <xdr:nvCxnSpPr>
        <xdr:cNvPr id="455" name="直線コネクタ 454"/>
        <xdr:cNvCxnSpPr/>
      </xdr:nvCxnSpPr>
      <xdr:spPr>
        <a:xfrm>
          <a:off x="8750300" y="16794296"/>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163646</xdr:rowOff>
    </xdr:from>
    <xdr:to>
      <xdr:col>45</xdr:col>
      <xdr:colOff>177800</xdr:colOff>
      <xdr:row>98</xdr:row>
      <xdr:rowOff>14253</xdr:rowOff>
    </xdr:to>
    <xdr:cxnSp macro="">
      <xdr:nvCxnSpPr>
        <xdr:cNvPr id="458" name="直線コネクタ 457"/>
        <xdr:cNvCxnSpPr/>
      </xdr:nvCxnSpPr>
      <xdr:spPr>
        <a:xfrm flipV="1">
          <a:off x="7861300" y="16794296"/>
          <a:ext cx="889000" cy="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35455</xdr:rowOff>
    </xdr:from>
    <xdr:to>
      <xdr:col>55</xdr:col>
      <xdr:colOff>50800</xdr:colOff>
      <xdr:row>97</xdr:row>
      <xdr:rowOff>137055</xdr:rowOff>
    </xdr:to>
    <xdr:sp macro="" textlink="">
      <xdr:nvSpPr>
        <xdr:cNvPr id="468" name="楕円 467"/>
        <xdr:cNvSpPr/>
      </xdr:nvSpPr>
      <xdr:spPr>
        <a:xfrm>
          <a:off x="10426700" y="16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166282</xdr:rowOff>
    </xdr:from>
    <xdr:ext cx="599010" cy="259045"/>
    <xdr:sp macro="" textlink="">
      <xdr:nvSpPr>
        <xdr:cNvPr id="469" name="普通建設事業費 （ うち更新整備　）該当値テキスト"/>
        <xdr:cNvSpPr txBox="1"/>
      </xdr:nvSpPr>
      <xdr:spPr>
        <a:xfrm>
          <a:off x="10528300" y="1645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125817</xdr:rowOff>
    </xdr:from>
    <xdr:to>
      <xdr:col>50</xdr:col>
      <xdr:colOff>165100</xdr:colOff>
      <xdr:row>98</xdr:row>
      <xdr:rowOff>55967</xdr:rowOff>
    </xdr:to>
    <xdr:sp macro="" textlink="">
      <xdr:nvSpPr>
        <xdr:cNvPr id="470" name="楕円 469"/>
        <xdr:cNvSpPr/>
      </xdr:nvSpPr>
      <xdr:spPr>
        <a:xfrm>
          <a:off x="9588500" y="167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47094</xdr:rowOff>
    </xdr:from>
    <xdr:ext cx="534377" cy="259045"/>
    <xdr:sp macro="" textlink="">
      <xdr:nvSpPr>
        <xdr:cNvPr id="471" name="テキスト ボックス 470"/>
        <xdr:cNvSpPr txBox="1"/>
      </xdr:nvSpPr>
      <xdr:spPr>
        <a:xfrm>
          <a:off x="9372111" y="168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112846</xdr:rowOff>
    </xdr:from>
    <xdr:to>
      <xdr:col>46</xdr:col>
      <xdr:colOff>38100</xdr:colOff>
      <xdr:row>98</xdr:row>
      <xdr:rowOff>42996</xdr:rowOff>
    </xdr:to>
    <xdr:sp macro="" textlink="">
      <xdr:nvSpPr>
        <xdr:cNvPr id="472" name="楕円 471"/>
        <xdr:cNvSpPr/>
      </xdr:nvSpPr>
      <xdr:spPr>
        <a:xfrm>
          <a:off x="8699500" y="167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34123</xdr:rowOff>
    </xdr:from>
    <xdr:ext cx="534377" cy="259045"/>
    <xdr:sp macro="" textlink="">
      <xdr:nvSpPr>
        <xdr:cNvPr id="473" name="テキスト ボックス 472"/>
        <xdr:cNvSpPr txBox="1"/>
      </xdr:nvSpPr>
      <xdr:spPr>
        <a:xfrm>
          <a:off x="8483111" y="1683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134903</xdr:rowOff>
    </xdr:from>
    <xdr:to>
      <xdr:col>41</xdr:col>
      <xdr:colOff>101600</xdr:colOff>
      <xdr:row>98</xdr:row>
      <xdr:rowOff>65053</xdr:rowOff>
    </xdr:to>
    <xdr:sp macro="" textlink="">
      <xdr:nvSpPr>
        <xdr:cNvPr id="474" name="楕円 473"/>
        <xdr:cNvSpPr/>
      </xdr:nvSpPr>
      <xdr:spPr>
        <a:xfrm>
          <a:off x="7810500" y="167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56180</xdr:rowOff>
    </xdr:from>
    <xdr:ext cx="534377" cy="259045"/>
    <xdr:sp macro="" textlink="">
      <xdr:nvSpPr>
        <xdr:cNvPr id="475" name="テキスト ボックス 474"/>
        <xdr:cNvSpPr txBox="1"/>
      </xdr:nvSpPr>
      <xdr:spPr>
        <a:xfrm>
          <a:off x="7594111" y="168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169166</xdr:rowOff>
    </xdr:from>
    <xdr:to>
      <xdr:col>85</xdr:col>
      <xdr:colOff>127000</xdr:colOff>
      <xdr:row>77</xdr:row>
      <xdr:rowOff>10722</xdr:rowOff>
    </xdr:to>
    <xdr:cxnSp macro="">
      <xdr:nvCxnSpPr>
        <xdr:cNvPr id="616" name="直線コネクタ 615"/>
        <xdr:cNvCxnSpPr/>
      </xdr:nvCxnSpPr>
      <xdr:spPr>
        <a:xfrm>
          <a:off x="15481300" y="13199366"/>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169166</xdr:rowOff>
    </xdr:from>
    <xdr:to>
      <xdr:col>81</xdr:col>
      <xdr:colOff>50800</xdr:colOff>
      <xdr:row>77</xdr:row>
      <xdr:rowOff>12128</xdr:rowOff>
    </xdr:to>
    <xdr:cxnSp macro="">
      <xdr:nvCxnSpPr>
        <xdr:cNvPr id="619" name="直線コネクタ 618"/>
        <xdr:cNvCxnSpPr/>
      </xdr:nvCxnSpPr>
      <xdr:spPr>
        <a:xfrm flipV="1">
          <a:off x="14592300" y="13199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155453</xdr:rowOff>
    </xdr:from>
    <xdr:to>
      <xdr:col>76</xdr:col>
      <xdr:colOff>114300</xdr:colOff>
      <xdr:row>77</xdr:row>
      <xdr:rowOff>12128</xdr:rowOff>
    </xdr:to>
    <xdr:cxnSp macro="">
      <xdr:nvCxnSpPr>
        <xdr:cNvPr id="622" name="直線コネクタ 621"/>
        <xdr:cNvCxnSpPr/>
      </xdr:nvCxnSpPr>
      <xdr:spPr>
        <a:xfrm>
          <a:off x="13703300" y="13185653"/>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142973</xdr:rowOff>
    </xdr:from>
    <xdr:to>
      <xdr:col>71</xdr:col>
      <xdr:colOff>177800</xdr:colOff>
      <xdr:row>76</xdr:row>
      <xdr:rowOff>155453</xdr:rowOff>
    </xdr:to>
    <xdr:cxnSp macro="">
      <xdr:nvCxnSpPr>
        <xdr:cNvPr id="625" name="直線コネクタ 624"/>
        <xdr:cNvCxnSpPr/>
      </xdr:nvCxnSpPr>
      <xdr:spPr>
        <a:xfrm>
          <a:off x="12814300" y="13173173"/>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131372</xdr:rowOff>
    </xdr:from>
    <xdr:to>
      <xdr:col>85</xdr:col>
      <xdr:colOff>177800</xdr:colOff>
      <xdr:row>77</xdr:row>
      <xdr:rowOff>61522</xdr:rowOff>
    </xdr:to>
    <xdr:sp macro="" textlink="">
      <xdr:nvSpPr>
        <xdr:cNvPr id="635" name="楕円 634"/>
        <xdr:cNvSpPr/>
      </xdr:nvSpPr>
      <xdr:spPr>
        <a:xfrm>
          <a:off x="16268700" y="131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154249</xdr:rowOff>
    </xdr:from>
    <xdr:ext cx="599010" cy="259045"/>
    <xdr:sp macro="" textlink="">
      <xdr:nvSpPr>
        <xdr:cNvPr id="636" name="公債費該当値テキスト"/>
        <xdr:cNvSpPr txBox="1"/>
      </xdr:nvSpPr>
      <xdr:spPr>
        <a:xfrm>
          <a:off x="16370300" y="1301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118366</xdr:rowOff>
    </xdr:from>
    <xdr:to>
      <xdr:col>81</xdr:col>
      <xdr:colOff>101600</xdr:colOff>
      <xdr:row>77</xdr:row>
      <xdr:rowOff>48516</xdr:rowOff>
    </xdr:to>
    <xdr:sp macro="" textlink="">
      <xdr:nvSpPr>
        <xdr:cNvPr id="637" name="楕円 636"/>
        <xdr:cNvSpPr/>
      </xdr:nvSpPr>
      <xdr:spPr>
        <a:xfrm>
          <a:off x="15430500" y="131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65043</xdr:rowOff>
    </xdr:from>
    <xdr:ext cx="599010" cy="259045"/>
    <xdr:sp macro="" textlink="">
      <xdr:nvSpPr>
        <xdr:cNvPr id="638" name="テキスト ボックス 637"/>
        <xdr:cNvSpPr txBox="1"/>
      </xdr:nvSpPr>
      <xdr:spPr>
        <a:xfrm>
          <a:off x="15181795" y="1292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132778</xdr:rowOff>
    </xdr:from>
    <xdr:to>
      <xdr:col>76</xdr:col>
      <xdr:colOff>165100</xdr:colOff>
      <xdr:row>77</xdr:row>
      <xdr:rowOff>62928</xdr:rowOff>
    </xdr:to>
    <xdr:sp macro="" textlink="">
      <xdr:nvSpPr>
        <xdr:cNvPr id="639" name="楕円 638"/>
        <xdr:cNvSpPr/>
      </xdr:nvSpPr>
      <xdr:spPr>
        <a:xfrm>
          <a:off x="14541500" y="13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79455</xdr:rowOff>
    </xdr:from>
    <xdr:ext cx="599010" cy="259045"/>
    <xdr:sp macro="" textlink="">
      <xdr:nvSpPr>
        <xdr:cNvPr id="640" name="テキスト ボックス 639"/>
        <xdr:cNvSpPr txBox="1"/>
      </xdr:nvSpPr>
      <xdr:spPr>
        <a:xfrm>
          <a:off x="14292795" y="129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104653</xdr:rowOff>
    </xdr:from>
    <xdr:to>
      <xdr:col>72</xdr:col>
      <xdr:colOff>38100</xdr:colOff>
      <xdr:row>77</xdr:row>
      <xdr:rowOff>34803</xdr:rowOff>
    </xdr:to>
    <xdr:sp macro="" textlink="">
      <xdr:nvSpPr>
        <xdr:cNvPr id="641" name="楕円 640"/>
        <xdr:cNvSpPr/>
      </xdr:nvSpPr>
      <xdr:spPr>
        <a:xfrm>
          <a:off x="13652500" y="13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51330</xdr:rowOff>
    </xdr:from>
    <xdr:ext cx="599010" cy="259045"/>
    <xdr:sp macro="" textlink="">
      <xdr:nvSpPr>
        <xdr:cNvPr id="642" name="テキスト ボックス 641"/>
        <xdr:cNvSpPr txBox="1"/>
      </xdr:nvSpPr>
      <xdr:spPr>
        <a:xfrm>
          <a:off x="13403795" y="129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92173</xdr:rowOff>
    </xdr:from>
    <xdr:to>
      <xdr:col>67</xdr:col>
      <xdr:colOff>101600</xdr:colOff>
      <xdr:row>77</xdr:row>
      <xdr:rowOff>22323</xdr:rowOff>
    </xdr:to>
    <xdr:sp macro="" textlink="">
      <xdr:nvSpPr>
        <xdr:cNvPr id="643" name="楕円 642"/>
        <xdr:cNvSpPr/>
      </xdr:nvSpPr>
      <xdr:spPr>
        <a:xfrm>
          <a:off x="12763500" y="131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38850</xdr:rowOff>
    </xdr:from>
    <xdr:ext cx="599010" cy="259045"/>
    <xdr:sp macro="" textlink="">
      <xdr:nvSpPr>
        <xdr:cNvPr id="644" name="テキスト ボックス 643"/>
        <xdr:cNvSpPr txBox="1"/>
      </xdr:nvSpPr>
      <xdr:spPr>
        <a:xfrm>
          <a:off x="12514795" y="1289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16658</xdr:rowOff>
    </xdr:from>
    <xdr:to>
      <xdr:col>85</xdr:col>
      <xdr:colOff>127000</xdr:colOff>
      <xdr:row>98</xdr:row>
      <xdr:rowOff>122655</xdr:rowOff>
    </xdr:to>
    <xdr:cxnSp macro="">
      <xdr:nvCxnSpPr>
        <xdr:cNvPr id="671" name="直線コネクタ 670"/>
        <xdr:cNvCxnSpPr/>
      </xdr:nvCxnSpPr>
      <xdr:spPr>
        <a:xfrm flipV="1">
          <a:off x="15481300" y="16818758"/>
          <a:ext cx="838200" cy="1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103262</xdr:rowOff>
    </xdr:from>
    <xdr:to>
      <xdr:col>81</xdr:col>
      <xdr:colOff>50800</xdr:colOff>
      <xdr:row>98</xdr:row>
      <xdr:rowOff>122655</xdr:rowOff>
    </xdr:to>
    <xdr:cxnSp macro="">
      <xdr:nvCxnSpPr>
        <xdr:cNvPr id="674" name="直線コネクタ 673"/>
        <xdr:cNvCxnSpPr/>
      </xdr:nvCxnSpPr>
      <xdr:spPr>
        <a:xfrm>
          <a:off x="14592300" y="16905362"/>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103262</xdr:rowOff>
    </xdr:from>
    <xdr:to>
      <xdr:col>76</xdr:col>
      <xdr:colOff>114300</xdr:colOff>
      <xdr:row>98</xdr:row>
      <xdr:rowOff>108720</xdr:rowOff>
    </xdr:to>
    <xdr:cxnSp macro="">
      <xdr:nvCxnSpPr>
        <xdr:cNvPr id="677" name="直線コネクタ 676"/>
        <xdr:cNvCxnSpPr/>
      </xdr:nvCxnSpPr>
      <xdr:spPr>
        <a:xfrm flipV="1">
          <a:off x="13703300" y="16905362"/>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74053</xdr:rowOff>
    </xdr:from>
    <xdr:to>
      <xdr:col>71</xdr:col>
      <xdr:colOff>177800</xdr:colOff>
      <xdr:row>98</xdr:row>
      <xdr:rowOff>108720</xdr:rowOff>
    </xdr:to>
    <xdr:cxnSp macro="">
      <xdr:nvCxnSpPr>
        <xdr:cNvPr id="680" name="直線コネクタ 679"/>
        <xdr:cNvCxnSpPr/>
      </xdr:nvCxnSpPr>
      <xdr:spPr>
        <a:xfrm>
          <a:off x="12814300" y="16876153"/>
          <a:ext cx="88900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137308</xdr:rowOff>
    </xdr:from>
    <xdr:to>
      <xdr:col>85</xdr:col>
      <xdr:colOff>177800</xdr:colOff>
      <xdr:row>98</xdr:row>
      <xdr:rowOff>67458</xdr:rowOff>
    </xdr:to>
    <xdr:sp macro="" textlink="">
      <xdr:nvSpPr>
        <xdr:cNvPr id="690" name="楕円 689"/>
        <xdr:cNvSpPr/>
      </xdr:nvSpPr>
      <xdr:spPr>
        <a:xfrm>
          <a:off x="16268700" y="167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96685</xdr:rowOff>
    </xdr:from>
    <xdr:ext cx="599010" cy="259045"/>
    <xdr:sp macro="" textlink="">
      <xdr:nvSpPr>
        <xdr:cNvPr id="691" name="積立金該当値テキスト"/>
        <xdr:cNvSpPr txBox="1"/>
      </xdr:nvSpPr>
      <xdr:spPr>
        <a:xfrm>
          <a:off x="16370300" y="1655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71855</xdr:rowOff>
    </xdr:from>
    <xdr:to>
      <xdr:col>81</xdr:col>
      <xdr:colOff>101600</xdr:colOff>
      <xdr:row>99</xdr:row>
      <xdr:rowOff>2005</xdr:rowOff>
    </xdr:to>
    <xdr:sp macro="" textlink="">
      <xdr:nvSpPr>
        <xdr:cNvPr id="692" name="楕円 691"/>
        <xdr:cNvSpPr/>
      </xdr:nvSpPr>
      <xdr:spPr>
        <a:xfrm>
          <a:off x="15430500" y="168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164582</xdr:rowOff>
    </xdr:from>
    <xdr:ext cx="534377" cy="259045"/>
    <xdr:sp macro="" textlink="">
      <xdr:nvSpPr>
        <xdr:cNvPr id="693" name="テキスト ボックス 692"/>
        <xdr:cNvSpPr txBox="1"/>
      </xdr:nvSpPr>
      <xdr:spPr>
        <a:xfrm>
          <a:off x="15214111" y="169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52462</xdr:rowOff>
    </xdr:from>
    <xdr:to>
      <xdr:col>76</xdr:col>
      <xdr:colOff>165100</xdr:colOff>
      <xdr:row>98</xdr:row>
      <xdr:rowOff>154062</xdr:rowOff>
    </xdr:to>
    <xdr:sp macro="" textlink="">
      <xdr:nvSpPr>
        <xdr:cNvPr id="694" name="楕円 693"/>
        <xdr:cNvSpPr/>
      </xdr:nvSpPr>
      <xdr:spPr>
        <a:xfrm>
          <a:off x="14541500" y="168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145189</xdr:rowOff>
    </xdr:from>
    <xdr:ext cx="534377" cy="259045"/>
    <xdr:sp macro="" textlink="">
      <xdr:nvSpPr>
        <xdr:cNvPr id="695" name="テキスト ボックス 694"/>
        <xdr:cNvSpPr txBox="1"/>
      </xdr:nvSpPr>
      <xdr:spPr>
        <a:xfrm>
          <a:off x="14325111" y="1694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57920</xdr:rowOff>
    </xdr:from>
    <xdr:to>
      <xdr:col>72</xdr:col>
      <xdr:colOff>38100</xdr:colOff>
      <xdr:row>98</xdr:row>
      <xdr:rowOff>159520</xdr:rowOff>
    </xdr:to>
    <xdr:sp macro="" textlink="">
      <xdr:nvSpPr>
        <xdr:cNvPr id="696" name="楕円 695"/>
        <xdr:cNvSpPr/>
      </xdr:nvSpPr>
      <xdr:spPr>
        <a:xfrm>
          <a:off x="13652500" y="16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150647</xdr:rowOff>
    </xdr:from>
    <xdr:ext cx="534377" cy="259045"/>
    <xdr:sp macro="" textlink="">
      <xdr:nvSpPr>
        <xdr:cNvPr id="697" name="テキスト ボックス 696"/>
        <xdr:cNvSpPr txBox="1"/>
      </xdr:nvSpPr>
      <xdr:spPr>
        <a:xfrm>
          <a:off x="13436111" y="16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23253</xdr:rowOff>
    </xdr:from>
    <xdr:to>
      <xdr:col>67</xdr:col>
      <xdr:colOff>101600</xdr:colOff>
      <xdr:row>98</xdr:row>
      <xdr:rowOff>124853</xdr:rowOff>
    </xdr:to>
    <xdr:sp macro="" textlink="">
      <xdr:nvSpPr>
        <xdr:cNvPr id="698" name="楕円 697"/>
        <xdr:cNvSpPr/>
      </xdr:nvSpPr>
      <xdr:spPr>
        <a:xfrm>
          <a:off x="12763500" y="168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115980</xdr:rowOff>
    </xdr:from>
    <xdr:ext cx="534377" cy="259045"/>
    <xdr:sp macro="" textlink="">
      <xdr:nvSpPr>
        <xdr:cNvPr id="699" name="テキスト ボックス 698"/>
        <xdr:cNvSpPr txBox="1"/>
      </xdr:nvSpPr>
      <xdr:spPr>
        <a:xfrm>
          <a:off x="12547111" y="169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137116</xdr:rowOff>
    </xdr:from>
    <xdr:to>
      <xdr:col>116</xdr:col>
      <xdr:colOff>63500</xdr:colOff>
      <xdr:row>38</xdr:row>
      <xdr:rowOff>139700</xdr:rowOff>
    </xdr:to>
    <xdr:cxnSp macro="">
      <xdr:nvCxnSpPr>
        <xdr:cNvPr id="726" name="直線コネクタ 725"/>
        <xdr:cNvCxnSpPr/>
      </xdr:nvCxnSpPr>
      <xdr:spPr>
        <a:xfrm flipV="1">
          <a:off x="21323300" y="6652216"/>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86316</xdr:rowOff>
    </xdr:from>
    <xdr:to>
      <xdr:col>116</xdr:col>
      <xdr:colOff>114300</xdr:colOff>
      <xdr:row>39</xdr:row>
      <xdr:rowOff>16466</xdr:rowOff>
    </xdr:to>
    <xdr:sp macro="" textlink="">
      <xdr:nvSpPr>
        <xdr:cNvPr id="745" name="楕円 744"/>
        <xdr:cNvSpPr/>
      </xdr:nvSpPr>
      <xdr:spPr>
        <a:xfrm>
          <a:off x="221107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96469</xdr:rowOff>
    </xdr:from>
    <xdr:to>
      <xdr:col>116</xdr:col>
      <xdr:colOff>63500</xdr:colOff>
      <xdr:row>57</xdr:row>
      <xdr:rowOff>105791</xdr:rowOff>
    </xdr:to>
    <xdr:cxnSp macro="">
      <xdr:nvCxnSpPr>
        <xdr:cNvPr id="783" name="直線コネクタ 782"/>
        <xdr:cNvCxnSpPr/>
      </xdr:nvCxnSpPr>
      <xdr:spPr>
        <a:xfrm flipV="1">
          <a:off x="21323300" y="9869119"/>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38024</xdr:rowOff>
    </xdr:from>
    <xdr:to>
      <xdr:col>111</xdr:col>
      <xdr:colOff>177800</xdr:colOff>
      <xdr:row>57</xdr:row>
      <xdr:rowOff>105791</xdr:rowOff>
    </xdr:to>
    <xdr:cxnSp macro="">
      <xdr:nvCxnSpPr>
        <xdr:cNvPr id="786" name="直線コネクタ 785"/>
        <xdr:cNvCxnSpPr/>
      </xdr:nvCxnSpPr>
      <xdr:spPr>
        <a:xfrm>
          <a:off x="20434300" y="9810674"/>
          <a:ext cx="889000" cy="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24384</xdr:rowOff>
    </xdr:from>
    <xdr:to>
      <xdr:col>107</xdr:col>
      <xdr:colOff>50800</xdr:colOff>
      <xdr:row>57</xdr:row>
      <xdr:rowOff>38024</xdr:rowOff>
    </xdr:to>
    <xdr:cxnSp macro="">
      <xdr:nvCxnSpPr>
        <xdr:cNvPr id="789" name="直線コネクタ 788"/>
        <xdr:cNvCxnSpPr/>
      </xdr:nvCxnSpPr>
      <xdr:spPr>
        <a:xfrm>
          <a:off x="19545300" y="979703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16434</xdr:rowOff>
    </xdr:from>
    <xdr:to>
      <xdr:col>102</xdr:col>
      <xdr:colOff>114300</xdr:colOff>
      <xdr:row>57</xdr:row>
      <xdr:rowOff>24384</xdr:rowOff>
    </xdr:to>
    <xdr:cxnSp macro="">
      <xdr:nvCxnSpPr>
        <xdr:cNvPr id="792" name="直線コネクタ 791"/>
        <xdr:cNvCxnSpPr/>
      </xdr:nvCxnSpPr>
      <xdr:spPr>
        <a:xfrm>
          <a:off x="18656300" y="9789084"/>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45669</xdr:rowOff>
    </xdr:from>
    <xdr:to>
      <xdr:col>116</xdr:col>
      <xdr:colOff>114300</xdr:colOff>
      <xdr:row>57</xdr:row>
      <xdr:rowOff>147269</xdr:rowOff>
    </xdr:to>
    <xdr:sp macro="" textlink="">
      <xdr:nvSpPr>
        <xdr:cNvPr id="802" name="楕円 801"/>
        <xdr:cNvSpPr/>
      </xdr:nvSpPr>
      <xdr:spPr>
        <a:xfrm>
          <a:off x="221107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68546</xdr:rowOff>
    </xdr:from>
    <xdr:ext cx="534377" cy="259045"/>
    <xdr:sp macro="" textlink="">
      <xdr:nvSpPr>
        <xdr:cNvPr id="803" name="貸付金該当値テキスト"/>
        <xdr:cNvSpPr txBox="1"/>
      </xdr:nvSpPr>
      <xdr:spPr>
        <a:xfrm>
          <a:off x="22212300" y="96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54991</xdr:rowOff>
    </xdr:from>
    <xdr:to>
      <xdr:col>112</xdr:col>
      <xdr:colOff>38100</xdr:colOff>
      <xdr:row>57</xdr:row>
      <xdr:rowOff>156591</xdr:rowOff>
    </xdr:to>
    <xdr:sp macro="" textlink="">
      <xdr:nvSpPr>
        <xdr:cNvPr id="804" name="楕円 803"/>
        <xdr:cNvSpPr/>
      </xdr:nvSpPr>
      <xdr:spPr>
        <a:xfrm>
          <a:off x="21272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1668</xdr:rowOff>
    </xdr:from>
    <xdr:ext cx="534377" cy="259045"/>
    <xdr:sp macro="" textlink="">
      <xdr:nvSpPr>
        <xdr:cNvPr id="805" name="テキスト ボックス 804"/>
        <xdr:cNvSpPr txBox="1"/>
      </xdr:nvSpPr>
      <xdr:spPr>
        <a:xfrm>
          <a:off x="21056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158674</xdr:rowOff>
    </xdr:from>
    <xdr:to>
      <xdr:col>107</xdr:col>
      <xdr:colOff>101600</xdr:colOff>
      <xdr:row>57</xdr:row>
      <xdr:rowOff>88824</xdr:rowOff>
    </xdr:to>
    <xdr:sp macro="" textlink="">
      <xdr:nvSpPr>
        <xdr:cNvPr id="806" name="楕円 805"/>
        <xdr:cNvSpPr/>
      </xdr:nvSpPr>
      <xdr:spPr>
        <a:xfrm>
          <a:off x="20383500" y="97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105351</xdr:rowOff>
    </xdr:from>
    <xdr:ext cx="534377" cy="259045"/>
    <xdr:sp macro="" textlink="">
      <xdr:nvSpPr>
        <xdr:cNvPr id="807" name="テキスト ボックス 806"/>
        <xdr:cNvSpPr txBox="1"/>
      </xdr:nvSpPr>
      <xdr:spPr>
        <a:xfrm>
          <a:off x="20167111" y="95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145034</xdr:rowOff>
    </xdr:from>
    <xdr:to>
      <xdr:col>102</xdr:col>
      <xdr:colOff>165100</xdr:colOff>
      <xdr:row>57</xdr:row>
      <xdr:rowOff>75184</xdr:rowOff>
    </xdr:to>
    <xdr:sp macro="" textlink="">
      <xdr:nvSpPr>
        <xdr:cNvPr id="808" name="楕円 807"/>
        <xdr:cNvSpPr/>
      </xdr:nvSpPr>
      <xdr:spPr>
        <a:xfrm>
          <a:off x="19494500" y="97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91711</xdr:rowOff>
    </xdr:from>
    <xdr:ext cx="534377" cy="259045"/>
    <xdr:sp macro="" textlink="">
      <xdr:nvSpPr>
        <xdr:cNvPr id="809" name="テキスト ボックス 808"/>
        <xdr:cNvSpPr txBox="1"/>
      </xdr:nvSpPr>
      <xdr:spPr>
        <a:xfrm>
          <a:off x="19278111" y="95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137084</xdr:rowOff>
    </xdr:from>
    <xdr:to>
      <xdr:col>98</xdr:col>
      <xdr:colOff>38100</xdr:colOff>
      <xdr:row>57</xdr:row>
      <xdr:rowOff>67234</xdr:rowOff>
    </xdr:to>
    <xdr:sp macro="" textlink="">
      <xdr:nvSpPr>
        <xdr:cNvPr id="810" name="楕円 809"/>
        <xdr:cNvSpPr/>
      </xdr:nvSpPr>
      <xdr:spPr>
        <a:xfrm>
          <a:off x="18605500" y="97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83761</xdr:rowOff>
    </xdr:from>
    <xdr:ext cx="534377" cy="259045"/>
    <xdr:sp macro="" textlink="">
      <xdr:nvSpPr>
        <xdr:cNvPr id="811" name="テキスト ボックス 810"/>
        <xdr:cNvSpPr txBox="1"/>
      </xdr:nvSpPr>
      <xdr:spPr>
        <a:xfrm>
          <a:off x="18389111" y="95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131162</xdr:rowOff>
    </xdr:from>
    <xdr:to>
      <xdr:col>116</xdr:col>
      <xdr:colOff>63500</xdr:colOff>
      <xdr:row>75</xdr:row>
      <xdr:rowOff>164027</xdr:rowOff>
    </xdr:to>
    <xdr:cxnSp macro="">
      <xdr:nvCxnSpPr>
        <xdr:cNvPr id="840" name="直線コネクタ 839"/>
        <xdr:cNvCxnSpPr/>
      </xdr:nvCxnSpPr>
      <xdr:spPr>
        <a:xfrm flipV="1">
          <a:off x="21323300" y="12989912"/>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75974</xdr:rowOff>
    </xdr:from>
    <xdr:to>
      <xdr:col>111</xdr:col>
      <xdr:colOff>177800</xdr:colOff>
      <xdr:row>75</xdr:row>
      <xdr:rowOff>164027</xdr:rowOff>
    </xdr:to>
    <xdr:cxnSp macro="">
      <xdr:nvCxnSpPr>
        <xdr:cNvPr id="843" name="直線コネクタ 842"/>
        <xdr:cNvCxnSpPr/>
      </xdr:nvCxnSpPr>
      <xdr:spPr>
        <a:xfrm>
          <a:off x="20434300" y="12934724"/>
          <a:ext cx="889000" cy="8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75974</xdr:rowOff>
    </xdr:from>
    <xdr:to>
      <xdr:col>107</xdr:col>
      <xdr:colOff>50800</xdr:colOff>
      <xdr:row>76</xdr:row>
      <xdr:rowOff>106538</xdr:rowOff>
    </xdr:to>
    <xdr:cxnSp macro="">
      <xdr:nvCxnSpPr>
        <xdr:cNvPr id="846" name="直線コネクタ 845"/>
        <xdr:cNvCxnSpPr/>
      </xdr:nvCxnSpPr>
      <xdr:spPr>
        <a:xfrm flipV="1">
          <a:off x="19545300" y="12934724"/>
          <a:ext cx="889000" cy="20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106538</xdr:rowOff>
    </xdr:from>
    <xdr:to>
      <xdr:col>102</xdr:col>
      <xdr:colOff>114300</xdr:colOff>
      <xdr:row>77</xdr:row>
      <xdr:rowOff>13795</xdr:rowOff>
    </xdr:to>
    <xdr:cxnSp macro="">
      <xdr:nvCxnSpPr>
        <xdr:cNvPr id="849" name="直線コネクタ 848"/>
        <xdr:cNvCxnSpPr/>
      </xdr:nvCxnSpPr>
      <xdr:spPr>
        <a:xfrm flipV="1">
          <a:off x="18656300" y="13136738"/>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80362</xdr:rowOff>
    </xdr:from>
    <xdr:to>
      <xdr:col>116</xdr:col>
      <xdr:colOff>114300</xdr:colOff>
      <xdr:row>76</xdr:row>
      <xdr:rowOff>10511</xdr:rowOff>
    </xdr:to>
    <xdr:sp macro="" textlink="">
      <xdr:nvSpPr>
        <xdr:cNvPr id="859" name="楕円 858"/>
        <xdr:cNvSpPr/>
      </xdr:nvSpPr>
      <xdr:spPr>
        <a:xfrm>
          <a:off x="22110700" y="12939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103239</xdr:rowOff>
    </xdr:from>
    <xdr:ext cx="599010" cy="259045"/>
    <xdr:sp macro="" textlink="">
      <xdr:nvSpPr>
        <xdr:cNvPr id="860" name="繰出金該当値テキスト"/>
        <xdr:cNvSpPr txBox="1"/>
      </xdr:nvSpPr>
      <xdr:spPr>
        <a:xfrm>
          <a:off x="22212300" y="1279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113227</xdr:rowOff>
    </xdr:from>
    <xdr:to>
      <xdr:col>112</xdr:col>
      <xdr:colOff>38100</xdr:colOff>
      <xdr:row>76</xdr:row>
      <xdr:rowOff>43377</xdr:rowOff>
    </xdr:to>
    <xdr:sp macro="" textlink="">
      <xdr:nvSpPr>
        <xdr:cNvPr id="861" name="楕円 860"/>
        <xdr:cNvSpPr/>
      </xdr:nvSpPr>
      <xdr:spPr>
        <a:xfrm>
          <a:off x="21272500" y="12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59904</xdr:rowOff>
    </xdr:from>
    <xdr:ext cx="599010" cy="259045"/>
    <xdr:sp macro="" textlink="">
      <xdr:nvSpPr>
        <xdr:cNvPr id="862" name="テキスト ボックス 861"/>
        <xdr:cNvSpPr txBox="1"/>
      </xdr:nvSpPr>
      <xdr:spPr>
        <a:xfrm>
          <a:off x="21023795" y="1274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25174</xdr:rowOff>
    </xdr:from>
    <xdr:to>
      <xdr:col>107</xdr:col>
      <xdr:colOff>101600</xdr:colOff>
      <xdr:row>75</xdr:row>
      <xdr:rowOff>126774</xdr:rowOff>
    </xdr:to>
    <xdr:sp macro="" textlink="">
      <xdr:nvSpPr>
        <xdr:cNvPr id="863" name="楕円 862"/>
        <xdr:cNvSpPr/>
      </xdr:nvSpPr>
      <xdr:spPr>
        <a:xfrm>
          <a:off x="20383500" y="128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143301</xdr:rowOff>
    </xdr:from>
    <xdr:ext cx="599010" cy="259045"/>
    <xdr:sp macro="" textlink="">
      <xdr:nvSpPr>
        <xdr:cNvPr id="864" name="テキスト ボックス 863"/>
        <xdr:cNvSpPr txBox="1"/>
      </xdr:nvSpPr>
      <xdr:spPr>
        <a:xfrm>
          <a:off x="20134795" y="126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55738</xdr:rowOff>
    </xdr:from>
    <xdr:to>
      <xdr:col>102</xdr:col>
      <xdr:colOff>165100</xdr:colOff>
      <xdr:row>76</xdr:row>
      <xdr:rowOff>157338</xdr:rowOff>
    </xdr:to>
    <xdr:sp macro="" textlink="">
      <xdr:nvSpPr>
        <xdr:cNvPr id="865" name="楕円 864"/>
        <xdr:cNvSpPr/>
      </xdr:nvSpPr>
      <xdr:spPr>
        <a:xfrm>
          <a:off x="19494500" y="130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2415</xdr:rowOff>
    </xdr:from>
    <xdr:ext cx="599010" cy="259045"/>
    <xdr:sp macro="" textlink="">
      <xdr:nvSpPr>
        <xdr:cNvPr id="866" name="テキスト ボックス 865"/>
        <xdr:cNvSpPr txBox="1"/>
      </xdr:nvSpPr>
      <xdr:spPr>
        <a:xfrm>
          <a:off x="19245795" y="128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134445</xdr:rowOff>
    </xdr:from>
    <xdr:to>
      <xdr:col>98</xdr:col>
      <xdr:colOff>38100</xdr:colOff>
      <xdr:row>77</xdr:row>
      <xdr:rowOff>64595</xdr:rowOff>
    </xdr:to>
    <xdr:sp macro="" textlink="">
      <xdr:nvSpPr>
        <xdr:cNvPr id="867" name="楕円 866"/>
        <xdr:cNvSpPr/>
      </xdr:nvSpPr>
      <xdr:spPr>
        <a:xfrm>
          <a:off x="18605500" y="131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55722</xdr:rowOff>
    </xdr:from>
    <xdr:ext cx="534377" cy="259045"/>
    <xdr:sp macro="" textlink="">
      <xdr:nvSpPr>
        <xdr:cNvPr id="868" name="テキスト ボックス 867"/>
        <xdr:cNvSpPr txBox="1"/>
      </xdr:nvSpPr>
      <xdr:spPr>
        <a:xfrm>
          <a:off x="18389111" y="132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1,644,889</a:t>
          </a:r>
          <a:r>
            <a:rPr kumimoji="1" lang="ja-JP" altLang="en-US" sz="1300">
              <a:latin typeface="ＭＳ Ｐゴシック" panose="020B0600070205080204" pitchFamily="50" charset="-128"/>
              <a:ea typeface="ＭＳ Ｐゴシック" panose="020B0600070205080204" pitchFamily="50" charset="-128"/>
            </a:rPr>
            <a:t>円となっている。補助費等については、住民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355,073</a:t>
          </a:r>
          <a:r>
            <a:rPr kumimoji="1" lang="ja-JP" altLang="en-US" sz="1300">
              <a:latin typeface="ＭＳ Ｐゴシック" panose="020B0600070205080204" pitchFamily="50" charset="-128"/>
              <a:ea typeface="ＭＳ Ｐゴシック" panose="020B0600070205080204" pitchFamily="50" charset="-128"/>
            </a:rPr>
            <a:t>円で類似団体と比較すると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倍近くになっている。これは、病院事業特別会計に対する赤字補てんが大きな要因で、新公立病院改革プランに基づく経営改善が急務となっている。維持補修費については、平成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年度は大雪となったため除排雪に要する経費が膨らみ、類似団体平均と比較すると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倍多くなっている。扶助費については、子ども・子育て支援給付等の単独事業のほか、障害者自立支援給付に係る各事業の給付も大きくなっている。繰出金については、平成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町民保養センター事業を新たに特別会計化したことにより増加しているほか、水道事業の老朽化した配水管更新に係る建設改良費分の繰出しも増えている。維持補修費、扶助費、補助費等が高止まりしている影響で普通建設事業費が抑えれられる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122155</xdr:rowOff>
    </xdr:from>
    <xdr:to>
      <xdr:col>24</xdr:col>
      <xdr:colOff>63500</xdr:colOff>
      <xdr:row>37</xdr:row>
      <xdr:rowOff>4635</xdr:rowOff>
    </xdr:to>
    <xdr:cxnSp macro="">
      <xdr:nvCxnSpPr>
        <xdr:cNvPr id="60" name="直線コネクタ 59"/>
        <xdr:cNvCxnSpPr/>
      </xdr:nvCxnSpPr>
      <xdr:spPr>
        <a:xfrm>
          <a:off x="3797300" y="6294355"/>
          <a:ext cx="8382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122155</xdr:rowOff>
    </xdr:from>
    <xdr:to>
      <xdr:col>19</xdr:col>
      <xdr:colOff>177800</xdr:colOff>
      <xdr:row>37</xdr:row>
      <xdr:rowOff>6007</xdr:rowOff>
    </xdr:to>
    <xdr:cxnSp macro="">
      <xdr:nvCxnSpPr>
        <xdr:cNvPr id="63" name="直線コネクタ 62"/>
        <xdr:cNvCxnSpPr/>
      </xdr:nvCxnSpPr>
      <xdr:spPr>
        <a:xfrm flipV="1">
          <a:off x="2908300" y="6294355"/>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6007</xdr:rowOff>
    </xdr:from>
    <xdr:to>
      <xdr:col>15</xdr:col>
      <xdr:colOff>50800</xdr:colOff>
      <xdr:row>37</xdr:row>
      <xdr:rowOff>28353</xdr:rowOff>
    </xdr:to>
    <xdr:cxnSp macro="">
      <xdr:nvCxnSpPr>
        <xdr:cNvPr id="66" name="直線コネクタ 65"/>
        <xdr:cNvCxnSpPr/>
      </xdr:nvCxnSpPr>
      <xdr:spPr>
        <a:xfrm flipV="1">
          <a:off x="2019300" y="634965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21723</xdr:rowOff>
    </xdr:from>
    <xdr:to>
      <xdr:col>10</xdr:col>
      <xdr:colOff>114300</xdr:colOff>
      <xdr:row>37</xdr:row>
      <xdr:rowOff>28353</xdr:rowOff>
    </xdr:to>
    <xdr:cxnSp macro="">
      <xdr:nvCxnSpPr>
        <xdr:cNvPr id="69" name="直線コネクタ 68"/>
        <xdr:cNvCxnSpPr/>
      </xdr:nvCxnSpPr>
      <xdr:spPr>
        <a:xfrm>
          <a:off x="1130300" y="636537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125285</xdr:rowOff>
    </xdr:from>
    <xdr:to>
      <xdr:col>24</xdr:col>
      <xdr:colOff>114300</xdr:colOff>
      <xdr:row>37</xdr:row>
      <xdr:rowOff>55435</xdr:rowOff>
    </xdr:to>
    <xdr:sp macro="" textlink="">
      <xdr:nvSpPr>
        <xdr:cNvPr id="79" name="楕円 78"/>
        <xdr:cNvSpPr/>
      </xdr:nvSpPr>
      <xdr:spPr>
        <a:xfrm>
          <a:off x="45847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148162</xdr:rowOff>
    </xdr:from>
    <xdr:ext cx="534377" cy="259045"/>
    <xdr:sp macro="" textlink="">
      <xdr:nvSpPr>
        <xdr:cNvPr id="80" name="議会費該当値テキスト"/>
        <xdr:cNvSpPr txBox="1"/>
      </xdr:nvSpPr>
      <xdr:spPr>
        <a:xfrm>
          <a:off x="4686300" y="61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71355</xdr:rowOff>
    </xdr:from>
    <xdr:to>
      <xdr:col>20</xdr:col>
      <xdr:colOff>38100</xdr:colOff>
      <xdr:row>37</xdr:row>
      <xdr:rowOff>1505</xdr:rowOff>
    </xdr:to>
    <xdr:sp macro="" textlink="">
      <xdr:nvSpPr>
        <xdr:cNvPr id="81" name="楕円 80"/>
        <xdr:cNvSpPr/>
      </xdr:nvSpPr>
      <xdr:spPr>
        <a:xfrm>
          <a:off x="3746500" y="62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18032</xdr:rowOff>
    </xdr:from>
    <xdr:ext cx="534377" cy="259045"/>
    <xdr:sp macro="" textlink="">
      <xdr:nvSpPr>
        <xdr:cNvPr id="82" name="テキスト ボックス 81"/>
        <xdr:cNvSpPr txBox="1"/>
      </xdr:nvSpPr>
      <xdr:spPr>
        <a:xfrm>
          <a:off x="3530111" y="6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126657</xdr:rowOff>
    </xdr:from>
    <xdr:to>
      <xdr:col>15</xdr:col>
      <xdr:colOff>101600</xdr:colOff>
      <xdr:row>37</xdr:row>
      <xdr:rowOff>56807</xdr:rowOff>
    </xdr:to>
    <xdr:sp macro="" textlink="">
      <xdr:nvSpPr>
        <xdr:cNvPr id="83" name="楕円 82"/>
        <xdr:cNvSpPr/>
      </xdr:nvSpPr>
      <xdr:spPr>
        <a:xfrm>
          <a:off x="2857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73334</xdr:rowOff>
    </xdr:from>
    <xdr:ext cx="534377" cy="259045"/>
    <xdr:sp macro="" textlink="">
      <xdr:nvSpPr>
        <xdr:cNvPr id="84" name="テキスト ボックス 83"/>
        <xdr:cNvSpPr txBox="1"/>
      </xdr:nvSpPr>
      <xdr:spPr>
        <a:xfrm>
          <a:off x="2641111" y="60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149003</xdr:rowOff>
    </xdr:from>
    <xdr:to>
      <xdr:col>10</xdr:col>
      <xdr:colOff>165100</xdr:colOff>
      <xdr:row>37</xdr:row>
      <xdr:rowOff>79153</xdr:rowOff>
    </xdr:to>
    <xdr:sp macro="" textlink="">
      <xdr:nvSpPr>
        <xdr:cNvPr id="85" name="楕円 84"/>
        <xdr:cNvSpPr/>
      </xdr:nvSpPr>
      <xdr:spPr>
        <a:xfrm>
          <a:off x="1968500" y="63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95680</xdr:rowOff>
    </xdr:from>
    <xdr:ext cx="534377" cy="259045"/>
    <xdr:sp macro="" textlink="">
      <xdr:nvSpPr>
        <xdr:cNvPr id="86" name="テキスト ボックス 85"/>
        <xdr:cNvSpPr txBox="1"/>
      </xdr:nvSpPr>
      <xdr:spPr>
        <a:xfrm>
          <a:off x="1752111" y="60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142373</xdr:rowOff>
    </xdr:from>
    <xdr:to>
      <xdr:col>6</xdr:col>
      <xdr:colOff>38100</xdr:colOff>
      <xdr:row>37</xdr:row>
      <xdr:rowOff>72523</xdr:rowOff>
    </xdr:to>
    <xdr:sp macro="" textlink="">
      <xdr:nvSpPr>
        <xdr:cNvPr id="87" name="楕円 86"/>
        <xdr:cNvSpPr/>
      </xdr:nvSpPr>
      <xdr:spPr>
        <a:xfrm>
          <a:off x="1079500" y="63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89050</xdr:rowOff>
    </xdr:from>
    <xdr:ext cx="534377" cy="259045"/>
    <xdr:sp macro="" textlink="">
      <xdr:nvSpPr>
        <xdr:cNvPr id="88" name="テキスト ボックス 87"/>
        <xdr:cNvSpPr txBox="1"/>
      </xdr:nvSpPr>
      <xdr:spPr>
        <a:xfrm>
          <a:off x="863111" y="60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132577</xdr:rowOff>
    </xdr:from>
    <xdr:to>
      <xdr:col>24</xdr:col>
      <xdr:colOff>63500</xdr:colOff>
      <xdr:row>58</xdr:row>
      <xdr:rowOff>42812</xdr:rowOff>
    </xdr:to>
    <xdr:cxnSp macro="">
      <xdr:nvCxnSpPr>
        <xdr:cNvPr id="115" name="直線コネクタ 114"/>
        <xdr:cNvCxnSpPr/>
      </xdr:nvCxnSpPr>
      <xdr:spPr>
        <a:xfrm flipV="1">
          <a:off x="3797300" y="9905227"/>
          <a:ext cx="838200" cy="8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42812</xdr:rowOff>
    </xdr:from>
    <xdr:to>
      <xdr:col>19</xdr:col>
      <xdr:colOff>177800</xdr:colOff>
      <xdr:row>58</xdr:row>
      <xdr:rowOff>48681</xdr:rowOff>
    </xdr:to>
    <xdr:cxnSp macro="">
      <xdr:nvCxnSpPr>
        <xdr:cNvPr id="118" name="直線コネクタ 117"/>
        <xdr:cNvCxnSpPr/>
      </xdr:nvCxnSpPr>
      <xdr:spPr>
        <a:xfrm flipV="1">
          <a:off x="2908300" y="9986912"/>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48681</xdr:rowOff>
    </xdr:from>
    <xdr:to>
      <xdr:col>15</xdr:col>
      <xdr:colOff>50800</xdr:colOff>
      <xdr:row>58</xdr:row>
      <xdr:rowOff>53948</xdr:rowOff>
    </xdr:to>
    <xdr:cxnSp macro="">
      <xdr:nvCxnSpPr>
        <xdr:cNvPr id="121" name="直線コネクタ 120"/>
        <xdr:cNvCxnSpPr/>
      </xdr:nvCxnSpPr>
      <xdr:spPr>
        <a:xfrm flipV="1">
          <a:off x="2019300" y="9992781"/>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22716</xdr:rowOff>
    </xdr:from>
    <xdr:to>
      <xdr:col>10</xdr:col>
      <xdr:colOff>114300</xdr:colOff>
      <xdr:row>58</xdr:row>
      <xdr:rowOff>53948</xdr:rowOff>
    </xdr:to>
    <xdr:cxnSp macro="">
      <xdr:nvCxnSpPr>
        <xdr:cNvPr id="124" name="直線コネクタ 123"/>
        <xdr:cNvCxnSpPr/>
      </xdr:nvCxnSpPr>
      <xdr:spPr>
        <a:xfrm>
          <a:off x="1130300" y="9966816"/>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81777</xdr:rowOff>
    </xdr:from>
    <xdr:to>
      <xdr:col>24</xdr:col>
      <xdr:colOff>114300</xdr:colOff>
      <xdr:row>58</xdr:row>
      <xdr:rowOff>11927</xdr:rowOff>
    </xdr:to>
    <xdr:sp macro="" textlink="">
      <xdr:nvSpPr>
        <xdr:cNvPr id="134" name="楕円 133"/>
        <xdr:cNvSpPr/>
      </xdr:nvSpPr>
      <xdr:spPr>
        <a:xfrm>
          <a:off x="4584700" y="9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104654</xdr:rowOff>
    </xdr:from>
    <xdr:ext cx="599010" cy="259045"/>
    <xdr:sp macro="" textlink="">
      <xdr:nvSpPr>
        <xdr:cNvPr id="135" name="総務費該当値テキスト"/>
        <xdr:cNvSpPr txBox="1"/>
      </xdr:nvSpPr>
      <xdr:spPr>
        <a:xfrm>
          <a:off x="4686300" y="970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163462</xdr:rowOff>
    </xdr:from>
    <xdr:to>
      <xdr:col>20</xdr:col>
      <xdr:colOff>38100</xdr:colOff>
      <xdr:row>58</xdr:row>
      <xdr:rowOff>93612</xdr:rowOff>
    </xdr:to>
    <xdr:sp macro="" textlink="">
      <xdr:nvSpPr>
        <xdr:cNvPr id="136" name="楕円 135"/>
        <xdr:cNvSpPr/>
      </xdr:nvSpPr>
      <xdr:spPr>
        <a:xfrm>
          <a:off x="3746500" y="99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84739</xdr:rowOff>
    </xdr:from>
    <xdr:ext cx="599010" cy="259045"/>
    <xdr:sp macro="" textlink="">
      <xdr:nvSpPr>
        <xdr:cNvPr id="137" name="テキスト ボックス 136"/>
        <xdr:cNvSpPr txBox="1"/>
      </xdr:nvSpPr>
      <xdr:spPr>
        <a:xfrm>
          <a:off x="3497795" y="100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169331</xdr:rowOff>
    </xdr:from>
    <xdr:to>
      <xdr:col>15</xdr:col>
      <xdr:colOff>101600</xdr:colOff>
      <xdr:row>58</xdr:row>
      <xdr:rowOff>99481</xdr:rowOff>
    </xdr:to>
    <xdr:sp macro="" textlink="">
      <xdr:nvSpPr>
        <xdr:cNvPr id="138" name="楕円 137"/>
        <xdr:cNvSpPr/>
      </xdr:nvSpPr>
      <xdr:spPr>
        <a:xfrm>
          <a:off x="2857500" y="9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90608</xdr:rowOff>
    </xdr:from>
    <xdr:ext cx="599010" cy="259045"/>
    <xdr:sp macro="" textlink="">
      <xdr:nvSpPr>
        <xdr:cNvPr id="139" name="テキスト ボックス 138"/>
        <xdr:cNvSpPr txBox="1"/>
      </xdr:nvSpPr>
      <xdr:spPr>
        <a:xfrm>
          <a:off x="2608795" y="100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3148</xdr:rowOff>
    </xdr:from>
    <xdr:to>
      <xdr:col>10</xdr:col>
      <xdr:colOff>165100</xdr:colOff>
      <xdr:row>58</xdr:row>
      <xdr:rowOff>104748</xdr:rowOff>
    </xdr:to>
    <xdr:sp macro="" textlink="">
      <xdr:nvSpPr>
        <xdr:cNvPr id="140" name="楕円 139"/>
        <xdr:cNvSpPr/>
      </xdr:nvSpPr>
      <xdr:spPr>
        <a:xfrm>
          <a:off x="1968500" y="9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95875</xdr:rowOff>
    </xdr:from>
    <xdr:ext cx="599010" cy="259045"/>
    <xdr:sp macro="" textlink="">
      <xdr:nvSpPr>
        <xdr:cNvPr id="141" name="テキスト ボックス 140"/>
        <xdr:cNvSpPr txBox="1"/>
      </xdr:nvSpPr>
      <xdr:spPr>
        <a:xfrm>
          <a:off x="1719795" y="1003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143366</xdr:rowOff>
    </xdr:from>
    <xdr:to>
      <xdr:col>6</xdr:col>
      <xdr:colOff>38100</xdr:colOff>
      <xdr:row>58</xdr:row>
      <xdr:rowOff>73516</xdr:rowOff>
    </xdr:to>
    <xdr:sp macro="" textlink="">
      <xdr:nvSpPr>
        <xdr:cNvPr id="142" name="楕円 141"/>
        <xdr:cNvSpPr/>
      </xdr:nvSpPr>
      <xdr:spPr>
        <a:xfrm>
          <a:off x="1079500" y="9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90043</xdr:rowOff>
    </xdr:from>
    <xdr:ext cx="599010" cy="259045"/>
    <xdr:sp macro="" textlink="">
      <xdr:nvSpPr>
        <xdr:cNvPr id="143" name="テキスト ボックス 142"/>
        <xdr:cNvSpPr txBox="1"/>
      </xdr:nvSpPr>
      <xdr:spPr>
        <a:xfrm>
          <a:off x="830795" y="96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103972</xdr:rowOff>
    </xdr:from>
    <xdr:to>
      <xdr:col>24</xdr:col>
      <xdr:colOff>63500</xdr:colOff>
      <xdr:row>75</xdr:row>
      <xdr:rowOff>154299</xdr:rowOff>
    </xdr:to>
    <xdr:cxnSp macro="">
      <xdr:nvCxnSpPr>
        <xdr:cNvPr id="170" name="直線コネクタ 169"/>
        <xdr:cNvCxnSpPr/>
      </xdr:nvCxnSpPr>
      <xdr:spPr>
        <a:xfrm flipV="1">
          <a:off x="3797300" y="12962722"/>
          <a:ext cx="838200" cy="5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140388</xdr:rowOff>
    </xdr:from>
    <xdr:to>
      <xdr:col>19</xdr:col>
      <xdr:colOff>177800</xdr:colOff>
      <xdr:row>75</xdr:row>
      <xdr:rowOff>154299</xdr:rowOff>
    </xdr:to>
    <xdr:cxnSp macro="">
      <xdr:nvCxnSpPr>
        <xdr:cNvPr id="173" name="直線コネクタ 172"/>
        <xdr:cNvCxnSpPr/>
      </xdr:nvCxnSpPr>
      <xdr:spPr>
        <a:xfrm>
          <a:off x="2908300" y="12999138"/>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140388</xdr:rowOff>
    </xdr:from>
    <xdr:to>
      <xdr:col>15</xdr:col>
      <xdr:colOff>50800</xdr:colOff>
      <xdr:row>76</xdr:row>
      <xdr:rowOff>56544</xdr:rowOff>
    </xdr:to>
    <xdr:cxnSp macro="">
      <xdr:nvCxnSpPr>
        <xdr:cNvPr id="176" name="直線コネクタ 175"/>
        <xdr:cNvCxnSpPr/>
      </xdr:nvCxnSpPr>
      <xdr:spPr>
        <a:xfrm flipV="1">
          <a:off x="2019300" y="12999138"/>
          <a:ext cx="889000" cy="8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56544</xdr:rowOff>
    </xdr:from>
    <xdr:to>
      <xdr:col>10</xdr:col>
      <xdr:colOff>114300</xdr:colOff>
      <xdr:row>76</xdr:row>
      <xdr:rowOff>96856</xdr:rowOff>
    </xdr:to>
    <xdr:cxnSp macro="">
      <xdr:nvCxnSpPr>
        <xdr:cNvPr id="179" name="直線コネクタ 178"/>
        <xdr:cNvCxnSpPr/>
      </xdr:nvCxnSpPr>
      <xdr:spPr>
        <a:xfrm flipV="1">
          <a:off x="1130300" y="13086744"/>
          <a:ext cx="889000" cy="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53172</xdr:rowOff>
    </xdr:from>
    <xdr:to>
      <xdr:col>24</xdr:col>
      <xdr:colOff>114300</xdr:colOff>
      <xdr:row>75</xdr:row>
      <xdr:rowOff>154772</xdr:rowOff>
    </xdr:to>
    <xdr:sp macro="" textlink="">
      <xdr:nvSpPr>
        <xdr:cNvPr id="189" name="楕円 188"/>
        <xdr:cNvSpPr/>
      </xdr:nvSpPr>
      <xdr:spPr>
        <a:xfrm>
          <a:off x="4584700" y="12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76049</xdr:rowOff>
    </xdr:from>
    <xdr:ext cx="599010" cy="259045"/>
    <xdr:sp macro="" textlink="">
      <xdr:nvSpPr>
        <xdr:cNvPr id="190" name="民生費該当値テキスト"/>
        <xdr:cNvSpPr txBox="1"/>
      </xdr:nvSpPr>
      <xdr:spPr>
        <a:xfrm>
          <a:off x="4686300" y="1276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103498</xdr:rowOff>
    </xdr:from>
    <xdr:to>
      <xdr:col>20</xdr:col>
      <xdr:colOff>38100</xdr:colOff>
      <xdr:row>76</xdr:row>
      <xdr:rowOff>33648</xdr:rowOff>
    </xdr:to>
    <xdr:sp macro="" textlink="">
      <xdr:nvSpPr>
        <xdr:cNvPr id="191" name="楕円 190"/>
        <xdr:cNvSpPr/>
      </xdr:nvSpPr>
      <xdr:spPr>
        <a:xfrm>
          <a:off x="3746500" y="129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50175</xdr:rowOff>
    </xdr:from>
    <xdr:ext cx="599010" cy="259045"/>
    <xdr:sp macro="" textlink="">
      <xdr:nvSpPr>
        <xdr:cNvPr id="192" name="テキスト ボックス 191"/>
        <xdr:cNvSpPr txBox="1"/>
      </xdr:nvSpPr>
      <xdr:spPr>
        <a:xfrm>
          <a:off x="3497795" y="1273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89588</xdr:rowOff>
    </xdr:from>
    <xdr:to>
      <xdr:col>15</xdr:col>
      <xdr:colOff>101600</xdr:colOff>
      <xdr:row>76</xdr:row>
      <xdr:rowOff>19738</xdr:rowOff>
    </xdr:to>
    <xdr:sp macro="" textlink="">
      <xdr:nvSpPr>
        <xdr:cNvPr id="193" name="楕円 192"/>
        <xdr:cNvSpPr/>
      </xdr:nvSpPr>
      <xdr:spPr>
        <a:xfrm>
          <a:off x="2857500" y="129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36265</xdr:rowOff>
    </xdr:from>
    <xdr:ext cx="599010" cy="259045"/>
    <xdr:sp macro="" textlink="">
      <xdr:nvSpPr>
        <xdr:cNvPr id="194" name="テキスト ボックス 193"/>
        <xdr:cNvSpPr txBox="1"/>
      </xdr:nvSpPr>
      <xdr:spPr>
        <a:xfrm>
          <a:off x="2608795" y="127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5744</xdr:rowOff>
    </xdr:from>
    <xdr:to>
      <xdr:col>10</xdr:col>
      <xdr:colOff>165100</xdr:colOff>
      <xdr:row>76</xdr:row>
      <xdr:rowOff>107344</xdr:rowOff>
    </xdr:to>
    <xdr:sp macro="" textlink="">
      <xdr:nvSpPr>
        <xdr:cNvPr id="195" name="楕円 194"/>
        <xdr:cNvSpPr/>
      </xdr:nvSpPr>
      <xdr:spPr>
        <a:xfrm>
          <a:off x="1968500" y="130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98471</xdr:rowOff>
    </xdr:from>
    <xdr:ext cx="599010" cy="259045"/>
    <xdr:sp macro="" textlink="">
      <xdr:nvSpPr>
        <xdr:cNvPr id="196" name="テキスト ボックス 195"/>
        <xdr:cNvSpPr txBox="1"/>
      </xdr:nvSpPr>
      <xdr:spPr>
        <a:xfrm>
          <a:off x="1719795" y="131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46056</xdr:rowOff>
    </xdr:from>
    <xdr:to>
      <xdr:col>6</xdr:col>
      <xdr:colOff>38100</xdr:colOff>
      <xdr:row>76</xdr:row>
      <xdr:rowOff>147656</xdr:rowOff>
    </xdr:to>
    <xdr:sp macro="" textlink="">
      <xdr:nvSpPr>
        <xdr:cNvPr id="197" name="楕円 196"/>
        <xdr:cNvSpPr/>
      </xdr:nvSpPr>
      <xdr:spPr>
        <a:xfrm>
          <a:off x="1079500" y="130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138783</xdr:rowOff>
    </xdr:from>
    <xdr:ext cx="599010" cy="259045"/>
    <xdr:sp macro="" textlink="">
      <xdr:nvSpPr>
        <xdr:cNvPr id="198" name="テキスト ボックス 197"/>
        <xdr:cNvSpPr txBox="1"/>
      </xdr:nvSpPr>
      <xdr:spPr>
        <a:xfrm>
          <a:off x="830795" y="1316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3950</xdr:rowOff>
    </xdr:from>
    <xdr:to>
      <xdr:col>24</xdr:col>
      <xdr:colOff>63500</xdr:colOff>
      <xdr:row>94</xdr:row>
      <xdr:rowOff>86402</xdr:rowOff>
    </xdr:to>
    <xdr:cxnSp macro="">
      <xdr:nvCxnSpPr>
        <xdr:cNvPr id="227" name="直線コネクタ 226"/>
        <xdr:cNvCxnSpPr/>
      </xdr:nvCxnSpPr>
      <xdr:spPr>
        <a:xfrm flipV="1">
          <a:off x="3797300" y="16120250"/>
          <a:ext cx="838200" cy="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86402</xdr:rowOff>
    </xdr:from>
    <xdr:to>
      <xdr:col>19</xdr:col>
      <xdr:colOff>177800</xdr:colOff>
      <xdr:row>94</xdr:row>
      <xdr:rowOff>91683</xdr:rowOff>
    </xdr:to>
    <xdr:cxnSp macro="">
      <xdr:nvCxnSpPr>
        <xdr:cNvPr id="230" name="直線コネクタ 229"/>
        <xdr:cNvCxnSpPr/>
      </xdr:nvCxnSpPr>
      <xdr:spPr>
        <a:xfrm flipV="1">
          <a:off x="2908300" y="16202702"/>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79369</xdr:rowOff>
    </xdr:from>
    <xdr:to>
      <xdr:col>15</xdr:col>
      <xdr:colOff>50800</xdr:colOff>
      <xdr:row>94</xdr:row>
      <xdr:rowOff>91683</xdr:rowOff>
    </xdr:to>
    <xdr:cxnSp macro="">
      <xdr:nvCxnSpPr>
        <xdr:cNvPr id="233" name="直線コネクタ 232"/>
        <xdr:cNvCxnSpPr/>
      </xdr:nvCxnSpPr>
      <xdr:spPr>
        <a:xfrm>
          <a:off x="2019300" y="16195669"/>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79369</xdr:rowOff>
    </xdr:from>
    <xdr:to>
      <xdr:col>10</xdr:col>
      <xdr:colOff>114300</xdr:colOff>
      <xdr:row>95</xdr:row>
      <xdr:rowOff>79612</xdr:rowOff>
    </xdr:to>
    <xdr:cxnSp macro="">
      <xdr:nvCxnSpPr>
        <xdr:cNvPr id="236" name="直線コネクタ 235"/>
        <xdr:cNvCxnSpPr/>
      </xdr:nvCxnSpPr>
      <xdr:spPr>
        <a:xfrm flipV="1">
          <a:off x="1130300" y="16195669"/>
          <a:ext cx="889000" cy="17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124600</xdr:rowOff>
    </xdr:from>
    <xdr:to>
      <xdr:col>24</xdr:col>
      <xdr:colOff>114300</xdr:colOff>
      <xdr:row>94</xdr:row>
      <xdr:rowOff>54750</xdr:rowOff>
    </xdr:to>
    <xdr:sp macro="" textlink="">
      <xdr:nvSpPr>
        <xdr:cNvPr id="246" name="楕円 245"/>
        <xdr:cNvSpPr/>
      </xdr:nvSpPr>
      <xdr:spPr>
        <a:xfrm>
          <a:off x="4584700" y="160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147477</xdr:rowOff>
    </xdr:from>
    <xdr:ext cx="599010" cy="259045"/>
    <xdr:sp macro="" textlink="">
      <xdr:nvSpPr>
        <xdr:cNvPr id="247" name="衛生費該当値テキスト"/>
        <xdr:cNvSpPr txBox="1"/>
      </xdr:nvSpPr>
      <xdr:spPr>
        <a:xfrm>
          <a:off x="4686300" y="159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35602</xdr:rowOff>
    </xdr:from>
    <xdr:to>
      <xdr:col>20</xdr:col>
      <xdr:colOff>38100</xdr:colOff>
      <xdr:row>94</xdr:row>
      <xdr:rowOff>137202</xdr:rowOff>
    </xdr:to>
    <xdr:sp macro="" textlink="">
      <xdr:nvSpPr>
        <xdr:cNvPr id="248" name="楕円 247"/>
        <xdr:cNvSpPr/>
      </xdr:nvSpPr>
      <xdr:spPr>
        <a:xfrm>
          <a:off x="3746500" y="161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153729</xdr:rowOff>
    </xdr:from>
    <xdr:ext cx="599010" cy="259045"/>
    <xdr:sp macro="" textlink="">
      <xdr:nvSpPr>
        <xdr:cNvPr id="249" name="テキスト ボックス 248"/>
        <xdr:cNvSpPr txBox="1"/>
      </xdr:nvSpPr>
      <xdr:spPr>
        <a:xfrm>
          <a:off x="3497795" y="1592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40883</xdr:rowOff>
    </xdr:from>
    <xdr:to>
      <xdr:col>15</xdr:col>
      <xdr:colOff>101600</xdr:colOff>
      <xdr:row>94</xdr:row>
      <xdr:rowOff>142483</xdr:rowOff>
    </xdr:to>
    <xdr:sp macro="" textlink="">
      <xdr:nvSpPr>
        <xdr:cNvPr id="250" name="楕円 249"/>
        <xdr:cNvSpPr/>
      </xdr:nvSpPr>
      <xdr:spPr>
        <a:xfrm>
          <a:off x="2857500" y="161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159010</xdr:rowOff>
    </xdr:from>
    <xdr:ext cx="599010" cy="259045"/>
    <xdr:sp macro="" textlink="">
      <xdr:nvSpPr>
        <xdr:cNvPr id="251" name="テキスト ボックス 250"/>
        <xdr:cNvSpPr txBox="1"/>
      </xdr:nvSpPr>
      <xdr:spPr>
        <a:xfrm>
          <a:off x="2608795" y="1593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28569</xdr:rowOff>
    </xdr:from>
    <xdr:to>
      <xdr:col>10</xdr:col>
      <xdr:colOff>165100</xdr:colOff>
      <xdr:row>94</xdr:row>
      <xdr:rowOff>130169</xdr:rowOff>
    </xdr:to>
    <xdr:sp macro="" textlink="">
      <xdr:nvSpPr>
        <xdr:cNvPr id="252" name="楕円 251"/>
        <xdr:cNvSpPr/>
      </xdr:nvSpPr>
      <xdr:spPr>
        <a:xfrm>
          <a:off x="1968500" y="161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146696</xdr:rowOff>
    </xdr:from>
    <xdr:ext cx="599010" cy="259045"/>
    <xdr:sp macro="" textlink="">
      <xdr:nvSpPr>
        <xdr:cNvPr id="253" name="テキスト ボックス 252"/>
        <xdr:cNvSpPr txBox="1"/>
      </xdr:nvSpPr>
      <xdr:spPr>
        <a:xfrm>
          <a:off x="1719795" y="1592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28812</xdr:rowOff>
    </xdr:from>
    <xdr:to>
      <xdr:col>6</xdr:col>
      <xdr:colOff>38100</xdr:colOff>
      <xdr:row>95</xdr:row>
      <xdr:rowOff>130412</xdr:rowOff>
    </xdr:to>
    <xdr:sp macro="" textlink="">
      <xdr:nvSpPr>
        <xdr:cNvPr id="254" name="楕円 253"/>
        <xdr:cNvSpPr/>
      </xdr:nvSpPr>
      <xdr:spPr>
        <a:xfrm>
          <a:off x="1079500" y="163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146939</xdr:rowOff>
    </xdr:from>
    <xdr:ext cx="599010" cy="259045"/>
    <xdr:sp macro="" textlink="">
      <xdr:nvSpPr>
        <xdr:cNvPr id="255" name="テキスト ボックス 254"/>
        <xdr:cNvSpPr txBox="1"/>
      </xdr:nvSpPr>
      <xdr:spPr>
        <a:xfrm>
          <a:off x="830795" y="160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18314</xdr:rowOff>
    </xdr:from>
    <xdr:to>
      <xdr:col>55</xdr:col>
      <xdr:colOff>0</xdr:colOff>
      <xdr:row>39</xdr:row>
      <xdr:rowOff>26086</xdr:rowOff>
    </xdr:to>
    <xdr:cxnSp macro="">
      <xdr:nvCxnSpPr>
        <xdr:cNvPr id="284" name="直線コネクタ 283"/>
        <xdr:cNvCxnSpPr/>
      </xdr:nvCxnSpPr>
      <xdr:spPr>
        <a:xfrm flipV="1">
          <a:off x="9639300" y="670486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19951</xdr:rowOff>
    </xdr:from>
    <xdr:to>
      <xdr:col>50</xdr:col>
      <xdr:colOff>114300</xdr:colOff>
      <xdr:row>39</xdr:row>
      <xdr:rowOff>26086</xdr:rowOff>
    </xdr:to>
    <xdr:cxnSp macro="">
      <xdr:nvCxnSpPr>
        <xdr:cNvPr id="287" name="直線コネクタ 286"/>
        <xdr:cNvCxnSpPr/>
      </xdr:nvCxnSpPr>
      <xdr:spPr>
        <a:xfrm>
          <a:off x="8750300" y="670650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19951</xdr:rowOff>
    </xdr:from>
    <xdr:to>
      <xdr:col>45</xdr:col>
      <xdr:colOff>177800</xdr:colOff>
      <xdr:row>39</xdr:row>
      <xdr:rowOff>20524</xdr:rowOff>
    </xdr:to>
    <xdr:cxnSp macro="">
      <xdr:nvCxnSpPr>
        <xdr:cNvPr id="290" name="直線コネクタ 289"/>
        <xdr:cNvCxnSpPr/>
      </xdr:nvCxnSpPr>
      <xdr:spPr>
        <a:xfrm flipV="1">
          <a:off x="7861300" y="6706501"/>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41631</xdr:rowOff>
    </xdr:from>
    <xdr:to>
      <xdr:col>41</xdr:col>
      <xdr:colOff>50800</xdr:colOff>
      <xdr:row>39</xdr:row>
      <xdr:rowOff>20524</xdr:rowOff>
    </xdr:to>
    <xdr:cxnSp macro="">
      <xdr:nvCxnSpPr>
        <xdr:cNvPr id="293" name="直線コネクタ 292"/>
        <xdr:cNvCxnSpPr/>
      </xdr:nvCxnSpPr>
      <xdr:spPr>
        <a:xfrm>
          <a:off x="6972300" y="6556731"/>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138964</xdr:rowOff>
    </xdr:from>
    <xdr:to>
      <xdr:col>55</xdr:col>
      <xdr:colOff>50800</xdr:colOff>
      <xdr:row>39</xdr:row>
      <xdr:rowOff>69114</xdr:rowOff>
    </xdr:to>
    <xdr:sp macro="" textlink="">
      <xdr:nvSpPr>
        <xdr:cNvPr id="303" name="楕円 302"/>
        <xdr:cNvSpPr/>
      </xdr:nvSpPr>
      <xdr:spPr>
        <a:xfrm>
          <a:off x="104267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98340</xdr:rowOff>
    </xdr:from>
    <xdr:ext cx="378565" cy="259045"/>
    <xdr:sp macro="" textlink="">
      <xdr:nvSpPr>
        <xdr:cNvPr id="304" name="労働費該当値テキスト"/>
        <xdr:cNvSpPr txBox="1"/>
      </xdr:nvSpPr>
      <xdr:spPr>
        <a:xfrm>
          <a:off x="10528300" y="64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146736</xdr:rowOff>
    </xdr:from>
    <xdr:to>
      <xdr:col>50</xdr:col>
      <xdr:colOff>165100</xdr:colOff>
      <xdr:row>39</xdr:row>
      <xdr:rowOff>76886</xdr:rowOff>
    </xdr:to>
    <xdr:sp macro="" textlink="">
      <xdr:nvSpPr>
        <xdr:cNvPr id="305" name="楕円 304"/>
        <xdr:cNvSpPr/>
      </xdr:nvSpPr>
      <xdr:spPr>
        <a:xfrm>
          <a:off x="9588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68013</xdr:rowOff>
    </xdr:from>
    <xdr:ext cx="378565" cy="259045"/>
    <xdr:sp macro="" textlink="">
      <xdr:nvSpPr>
        <xdr:cNvPr id="306" name="テキスト ボックス 305"/>
        <xdr:cNvSpPr txBox="1"/>
      </xdr:nvSpPr>
      <xdr:spPr>
        <a:xfrm>
          <a:off x="9450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140601</xdr:rowOff>
    </xdr:from>
    <xdr:to>
      <xdr:col>46</xdr:col>
      <xdr:colOff>38100</xdr:colOff>
      <xdr:row>39</xdr:row>
      <xdr:rowOff>70751</xdr:rowOff>
    </xdr:to>
    <xdr:sp macro="" textlink="">
      <xdr:nvSpPr>
        <xdr:cNvPr id="307" name="楕円 306"/>
        <xdr:cNvSpPr/>
      </xdr:nvSpPr>
      <xdr:spPr>
        <a:xfrm>
          <a:off x="8699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61878</xdr:rowOff>
    </xdr:from>
    <xdr:ext cx="378565" cy="259045"/>
    <xdr:sp macro="" textlink="">
      <xdr:nvSpPr>
        <xdr:cNvPr id="308" name="テキスト ボックス 307"/>
        <xdr:cNvSpPr txBox="1"/>
      </xdr:nvSpPr>
      <xdr:spPr>
        <a:xfrm>
          <a:off x="8561017" y="67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141174</xdr:rowOff>
    </xdr:from>
    <xdr:to>
      <xdr:col>41</xdr:col>
      <xdr:colOff>101600</xdr:colOff>
      <xdr:row>39</xdr:row>
      <xdr:rowOff>71324</xdr:rowOff>
    </xdr:to>
    <xdr:sp macro="" textlink="">
      <xdr:nvSpPr>
        <xdr:cNvPr id="309" name="楕円 308"/>
        <xdr:cNvSpPr/>
      </xdr:nvSpPr>
      <xdr:spPr>
        <a:xfrm>
          <a:off x="7810500" y="66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62451</xdr:rowOff>
    </xdr:from>
    <xdr:ext cx="378565" cy="259045"/>
    <xdr:sp macro="" textlink="">
      <xdr:nvSpPr>
        <xdr:cNvPr id="310" name="テキスト ボックス 309"/>
        <xdr:cNvSpPr txBox="1"/>
      </xdr:nvSpPr>
      <xdr:spPr>
        <a:xfrm>
          <a:off x="7672017" y="67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162281</xdr:rowOff>
    </xdr:from>
    <xdr:to>
      <xdr:col>36</xdr:col>
      <xdr:colOff>165100</xdr:colOff>
      <xdr:row>38</xdr:row>
      <xdr:rowOff>92431</xdr:rowOff>
    </xdr:to>
    <xdr:sp macro="" textlink="">
      <xdr:nvSpPr>
        <xdr:cNvPr id="311" name="楕円 310"/>
        <xdr:cNvSpPr/>
      </xdr:nvSpPr>
      <xdr:spPr>
        <a:xfrm>
          <a:off x="6921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108958</xdr:rowOff>
    </xdr:from>
    <xdr:ext cx="469744" cy="259045"/>
    <xdr:sp macro="" textlink="">
      <xdr:nvSpPr>
        <xdr:cNvPr id="312" name="テキスト ボックス 311"/>
        <xdr:cNvSpPr txBox="1"/>
      </xdr:nvSpPr>
      <xdr:spPr>
        <a:xfrm>
          <a:off x="6737428" y="628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65225</xdr:rowOff>
    </xdr:from>
    <xdr:to>
      <xdr:col>55</xdr:col>
      <xdr:colOff>0</xdr:colOff>
      <xdr:row>58</xdr:row>
      <xdr:rowOff>76777</xdr:rowOff>
    </xdr:to>
    <xdr:cxnSp macro="">
      <xdr:nvCxnSpPr>
        <xdr:cNvPr id="339" name="直線コネクタ 338"/>
        <xdr:cNvCxnSpPr/>
      </xdr:nvCxnSpPr>
      <xdr:spPr>
        <a:xfrm flipV="1">
          <a:off x="9639300" y="10009325"/>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76777</xdr:rowOff>
    </xdr:from>
    <xdr:to>
      <xdr:col>50</xdr:col>
      <xdr:colOff>114300</xdr:colOff>
      <xdr:row>58</xdr:row>
      <xdr:rowOff>78368</xdr:rowOff>
    </xdr:to>
    <xdr:cxnSp macro="">
      <xdr:nvCxnSpPr>
        <xdr:cNvPr id="342" name="直線コネクタ 341"/>
        <xdr:cNvCxnSpPr/>
      </xdr:nvCxnSpPr>
      <xdr:spPr>
        <a:xfrm flipV="1">
          <a:off x="8750300" y="10020877"/>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70269</xdr:rowOff>
    </xdr:from>
    <xdr:to>
      <xdr:col>45</xdr:col>
      <xdr:colOff>177800</xdr:colOff>
      <xdr:row>58</xdr:row>
      <xdr:rowOff>78368</xdr:rowOff>
    </xdr:to>
    <xdr:cxnSp macro="">
      <xdr:nvCxnSpPr>
        <xdr:cNvPr id="345" name="直線コネクタ 344"/>
        <xdr:cNvCxnSpPr/>
      </xdr:nvCxnSpPr>
      <xdr:spPr>
        <a:xfrm>
          <a:off x="7861300" y="10014369"/>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70269</xdr:rowOff>
    </xdr:from>
    <xdr:to>
      <xdr:col>41</xdr:col>
      <xdr:colOff>50800</xdr:colOff>
      <xdr:row>58</xdr:row>
      <xdr:rowOff>79730</xdr:rowOff>
    </xdr:to>
    <xdr:cxnSp macro="">
      <xdr:nvCxnSpPr>
        <xdr:cNvPr id="348" name="直線コネクタ 347"/>
        <xdr:cNvCxnSpPr/>
      </xdr:nvCxnSpPr>
      <xdr:spPr>
        <a:xfrm flipV="1">
          <a:off x="6972300" y="1001436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14425</xdr:rowOff>
    </xdr:from>
    <xdr:to>
      <xdr:col>55</xdr:col>
      <xdr:colOff>50800</xdr:colOff>
      <xdr:row>58</xdr:row>
      <xdr:rowOff>116025</xdr:rowOff>
    </xdr:to>
    <xdr:sp macro="" textlink="">
      <xdr:nvSpPr>
        <xdr:cNvPr id="358" name="楕円 357"/>
        <xdr:cNvSpPr/>
      </xdr:nvSpPr>
      <xdr:spPr>
        <a:xfrm>
          <a:off x="10426700" y="9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25977</xdr:rowOff>
    </xdr:from>
    <xdr:to>
      <xdr:col>50</xdr:col>
      <xdr:colOff>165100</xdr:colOff>
      <xdr:row>58</xdr:row>
      <xdr:rowOff>127577</xdr:rowOff>
    </xdr:to>
    <xdr:sp macro="" textlink="">
      <xdr:nvSpPr>
        <xdr:cNvPr id="360" name="楕円 359"/>
        <xdr:cNvSpPr/>
      </xdr:nvSpPr>
      <xdr:spPr>
        <a:xfrm>
          <a:off x="9588500" y="99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118704</xdr:rowOff>
    </xdr:from>
    <xdr:ext cx="599010" cy="259045"/>
    <xdr:sp macro="" textlink="">
      <xdr:nvSpPr>
        <xdr:cNvPr id="361" name="テキスト ボックス 360"/>
        <xdr:cNvSpPr txBox="1"/>
      </xdr:nvSpPr>
      <xdr:spPr>
        <a:xfrm>
          <a:off x="9339795" y="100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27568</xdr:rowOff>
    </xdr:from>
    <xdr:to>
      <xdr:col>46</xdr:col>
      <xdr:colOff>38100</xdr:colOff>
      <xdr:row>58</xdr:row>
      <xdr:rowOff>129168</xdr:rowOff>
    </xdr:to>
    <xdr:sp macro="" textlink="">
      <xdr:nvSpPr>
        <xdr:cNvPr id="362" name="楕円 361"/>
        <xdr:cNvSpPr/>
      </xdr:nvSpPr>
      <xdr:spPr>
        <a:xfrm>
          <a:off x="8699500" y="99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120295</xdr:rowOff>
    </xdr:from>
    <xdr:ext cx="599010" cy="259045"/>
    <xdr:sp macro="" textlink="">
      <xdr:nvSpPr>
        <xdr:cNvPr id="363" name="テキスト ボックス 362"/>
        <xdr:cNvSpPr txBox="1"/>
      </xdr:nvSpPr>
      <xdr:spPr>
        <a:xfrm>
          <a:off x="8450795" y="100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19469</xdr:rowOff>
    </xdr:from>
    <xdr:to>
      <xdr:col>41</xdr:col>
      <xdr:colOff>101600</xdr:colOff>
      <xdr:row>58</xdr:row>
      <xdr:rowOff>121069</xdr:rowOff>
    </xdr:to>
    <xdr:sp macro="" textlink="">
      <xdr:nvSpPr>
        <xdr:cNvPr id="364" name="楕円 363"/>
        <xdr:cNvSpPr/>
      </xdr:nvSpPr>
      <xdr:spPr>
        <a:xfrm>
          <a:off x="7810500" y="9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112196</xdr:rowOff>
    </xdr:from>
    <xdr:ext cx="599010" cy="259045"/>
    <xdr:sp macro="" textlink="">
      <xdr:nvSpPr>
        <xdr:cNvPr id="365" name="テキスト ボックス 364"/>
        <xdr:cNvSpPr txBox="1"/>
      </xdr:nvSpPr>
      <xdr:spPr>
        <a:xfrm>
          <a:off x="7561795" y="1005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28930</xdr:rowOff>
    </xdr:from>
    <xdr:to>
      <xdr:col>36</xdr:col>
      <xdr:colOff>165100</xdr:colOff>
      <xdr:row>58</xdr:row>
      <xdr:rowOff>130530</xdr:rowOff>
    </xdr:to>
    <xdr:sp macro="" textlink="">
      <xdr:nvSpPr>
        <xdr:cNvPr id="366" name="楕円 365"/>
        <xdr:cNvSpPr/>
      </xdr:nvSpPr>
      <xdr:spPr>
        <a:xfrm>
          <a:off x="6921500" y="99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121657</xdr:rowOff>
    </xdr:from>
    <xdr:ext cx="599010" cy="259045"/>
    <xdr:sp macro="" textlink="">
      <xdr:nvSpPr>
        <xdr:cNvPr id="367" name="テキスト ボックス 366"/>
        <xdr:cNvSpPr txBox="1"/>
      </xdr:nvSpPr>
      <xdr:spPr>
        <a:xfrm>
          <a:off x="6672795" y="1006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4770</xdr:rowOff>
    </xdr:from>
    <xdr:to>
      <xdr:col>55</xdr:col>
      <xdr:colOff>0</xdr:colOff>
      <xdr:row>78</xdr:row>
      <xdr:rowOff>69633</xdr:rowOff>
    </xdr:to>
    <xdr:cxnSp macro="">
      <xdr:nvCxnSpPr>
        <xdr:cNvPr id="396" name="直線コネクタ 395"/>
        <xdr:cNvCxnSpPr/>
      </xdr:nvCxnSpPr>
      <xdr:spPr>
        <a:xfrm flipV="1">
          <a:off x="9639300" y="13206420"/>
          <a:ext cx="838200" cy="23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55333</xdr:rowOff>
    </xdr:from>
    <xdr:to>
      <xdr:col>50</xdr:col>
      <xdr:colOff>114300</xdr:colOff>
      <xdr:row>78</xdr:row>
      <xdr:rowOff>69633</xdr:rowOff>
    </xdr:to>
    <xdr:cxnSp macro="">
      <xdr:nvCxnSpPr>
        <xdr:cNvPr id="399" name="直線コネクタ 398"/>
        <xdr:cNvCxnSpPr/>
      </xdr:nvCxnSpPr>
      <xdr:spPr>
        <a:xfrm>
          <a:off x="8750300" y="13428433"/>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xdr:rowOff>
    </xdr:from>
    <xdr:to>
      <xdr:col>45</xdr:col>
      <xdr:colOff>177800</xdr:colOff>
      <xdr:row>78</xdr:row>
      <xdr:rowOff>55333</xdr:rowOff>
    </xdr:to>
    <xdr:cxnSp macro="">
      <xdr:nvCxnSpPr>
        <xdr:cNvPr id="402" name="直線コネクタ 401"/>
        <xdr:cNvCxnSpPr/>
      </xdr:nvCxnSpPr>
      <xdr:spPr>
        <a:xfrm>
          <a:off x="7861300" y="13374452"/>
          <a:ext cx="889000" cy="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xdr:rowOff>
    </xdr:from>
    <xdr:to>
      <xdr:col>41</xdr:col>
      <xdr:colOff>50800</xdr:colOff>
      <xdr:row>78</xdr:row>
      <xdr:rowOff>43109</xdr:rowOff>
    </xdr:to>
    <xdr:cxnSp macro="">
      <xdr:nvCxnSpPr>
        <xdr:cNvPr id="405" name="直線コネクタ 404"/>
        <xdr:cNvCxnSpPr/>
      </xdr:nvCxnSpPr>
      <xdr:spPr>
        <a:xfrm flipV="1">
          <a:off x="6972300" y="13374452"/>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125420</xdr:rowOff>
    </xdr:from>
    <xdr:to>
      <xdr:col>55</xdr:col>
      <xdr:colOff>50800</xdr:colOff>
      <xdr:row>77</xdr:row>
      <xdr:rowOff>55570</xdr:rowOff>
    </xdr:to>
    <xdr:sp macro="" textlink="">
      <xdr:nvSpPr>
        <xdr:cNvPr id="415" name="楕円 414"/>
        <xdr:cNvSpPr/>
      </xdr:nvSpPr>
      <xdr:spPr>
        <a:xfrm>
          <a:off x="10426700" y="131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148297</xdr:rowOff>
    </xdr:from>
    <xdr:ext cx="599010" cy="259045"/>
    <xdr:sp macro="" textlink="">
      <xdr:nvSpPr>
        <xdr:cNvPr id="416" name="商工費該当値テキスト"/>
        <xdr:cNvSpPr txBox="1"/>
      </xdr:nvSpPr>
      <xdr:spPr>
        <a:xfrm>
          <a:off x="10528300" y="1300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18833</xdr:rowOff>
    </xdr:from>
    <xdr:to>
      <xdr:col>50</xdr:col>
      <xdr:colOff>165100</xdr:colOff>
      <xdr:row>78</xdr:row>
      <xdr:rowOff>120433</xdr:rowOff>
    </xdr:to>
    <xdr:sp macro="" textlink="">
      <xdr:nvSpPr>
        <xdr:cNvPr id="417" name="楕円 416"/>
        <xdr:cNvSpPr/>
      </xdr:nvSpPr>
      <xdr:spPr>
        <a:xfrm>
          <a:off x="9588500" y="133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136960</xdr:rowOff>
    </xdr:from>
    <xdr:ext cx="534377" cy="259045"/>
    <xdr:sp macro="" textlink="">
      <xdr:nvSpPr>
        <xdr:cNvPr id="418" name="テキスト ボックス 417"/>
        <xdr:cNvSpPr txBox="1"/>
      </xdr:nvSpPr>
      <xdr:spPr>
        <a:xfrm>
          <a:off x="9372111" y="131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4533</xdr:rowOff>
    </xdr:from>
    <xdr:to>
      <xdr:col>46</xdr:col>
      <xdr:colOff>38100</xdr:colOff>
      <xdr:row>78</xdr:row>
      <xdr:rowOff>106133</xdr:rowOff>
    </xdr:to>
    <xdr:sp macro="" textlink="">
      <xdr:nvSpPr>
        <xdr:cNvPr id="419" name="楕円 418"/>
        <xdr:cNvSpPr/>
      </xdr:nvSpPr>
      <xdr:spPr>
        <a:xfrm>
          <a:off x="8699500" y="133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122660</xdr:rowOff>
    </xdr:from>
    <xdr:ext cx="534377" cy="259045"/>
    <xdr:sp macro="" textlink="">
      <xdr:nvSpPr>
        <xdr:cNvPr id="420" name="テキスト ボックス 419"/>
        <xdr:cNvSpPr txBox="1"/>
      </xdr:nvSpPr>
      <xdr:spPr>
        <a:xfrm>
          <a:off x="8483111" y="131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122002</xdr:rowOff>
    </xdr:from>
    <xdr:to>
      <xdr:col>41</xdr:col>
      <xdr:colOff>101600</xdr:colOff>
      <xdr:row>78</xdr:row>
      <xdr:rowOff>52152</xdr:rowOff>
    </xdr:to>
    <xdr:sp macro="" textlink="">
      <xdr:nvSpPr>
        <xdr:cNvPr id="421" name="楕円 420"/>
        <xdr:cNvSpPr/>
      </xdr:nvSpPr>
      <xdr:spPr>
        <a:xfrm>
          <a:off x="78105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68679</xdr:rowOff>
    </xdr:from>
    <xdr:ext cx="599010" cy="259045"/>
    <xdr:sp macro="" textlink="">
      <xdr:nvSpPr>
        <xdr:cNvPr id="422" name="テキスト ボックス 421"/>
        <xdr:cNvSpPr txBox="1"/>
      </xdr:nvSpPr>
      <xdr:spPr>
        <a:xfrm>
          <a:off x="7561795" y="1309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163759</xdr:rowOff>
    </xdr:from>
    <xdr:to>
      <xdr:col>36</xdr:col>
      <xdr:colOff>165100</xdr:colOff>
      <xdr:row>78</xdr:row>
      <xdr:rowOff>93909</xdr:rowOff>
    </xdr:to>
    <xdr:sp macro="" textlink="">
      <xdr:nvSpPr>
        <xdr:cNvPr id="423" name="楕円 422"/>
        <xdr:cNvSpPr/>
      </xdr:nvSpPr>
      <xdr:spPr>
        <a:xfrm>
          <a:off x="6921500" y="133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110436</xdr:rowOff>
    </xdr:from>
    <xdr:ext cx="534377" cy="259045"/>
    <xdr:sp macro="" textlink="">
      <xdr:nvSpPr>
        <xdr:cNvPr id="424" name="テキスト ボックス 423"/>
        <xdr:cNvSpPr txBox="1"/>
      </xdr:nvSpPr>
      <xdr:spPr>
        <a:xfrm>
          <a:off x="6705111" y="131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95811</xdr:rowOff>
    </xdr:from>
    <xdr:to>
      <xdr:col>55</xdr:col>
      <xdr:colOff>0</xdr:colOff>
      <xdr:row>97</xdr:row>
      <xdr:rowOff>154628</xdr:rowOff>
    </xdr:to>
    <xdr:cxnSp macro="">
      <xdr:nvCxnSpPr>
        <xdr:cNvPr id="451" name="直線コネクタ 450"/>
        <xdr:cNvCxnSpPr/>
      </xdr:nvCxnSpPr>
      <xdr:spPr>
        <a:xfrm flipV="1">
          <a:off x="9639300" y="16726461"/>
          <a:ext cx="8382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140861</xdr:rowOff>
    </xdr:from>
    <xdr:to>
      <xdr:col>50</xdr:col>
      <xdr:colOff>114300</xdr:colOff>
      <xdr:row>97</xdr:row>
      <xdr:rowOff>154628</xdr:rowOff>
    </xdr:to>
    <xdr:cxnSp macro="">
      <xdr:nvCxnSpPr>
        <xdr:cNvPr id="454" name="直線コネクタ 453"/>
        <xdr:cNvCxnSpPr/>
      </xdr:nvCxnSpPr>
      <xdr:spPr>
        <a:xfrm>
          <a:off x="8750300" y="16771511"/>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140861</xdr:rowOff>
    </xdr:from>
    <xdr:to>
      <xdr:col>45</xdr:col>
      <xdr:colOff>177800</xdr:colOff>
      <xdr:row>97</xdr:row>
      <xdr:rowOff>157609</xdr:rowOff>
    </xdr:to>
    <xdr:cxnSp macro="">
      <xdr:nvCxnSpPr>
        <xdr:cNvPr id="457" name="直線コネクタ 456"/>
        <xdr:cNvCxnSpPr/>
      </xdr:nvCxnSpPr>
      <xdr:spPr>
        <a:xfrm flipV="1">
          <a:off x="7861300" y="16771511"/>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155671</xdr:rowOff>
    </xdr:from>
    <xdr:to>
      <xdr:col>41</xdr:col>
      <xdr:colOff>50800</xdr:colOff>
      <xdr:row>97</xdr:row>
      <xdr:rowOff>157609</xdr:rowOff>
    </xdr:to>
    <xdr:cxnSp macro="">
      <xdr:nvCxnSpPr>
        <xdr:cNvPr id="460" name="直線コネクタ 459"/>
        <xdr:cNvCxnSpPr/>
      </xdr:nvCxnSpPr>
      <xdr:spPr>
        <a:xfrm>
          <a:off x="6972300" y="1678632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45011</xdr:rowOff>
    </xdr:from>
    <xdr:to>
      <xdr:col>55</xdr:col>
      <xdr:colOff>50800</xdr:colOff>
      <xdr:row>97</xdr:row>
      <xdr:rowOff>146611</xdr:rowOff>
    </xdr:to>
    <xdr:sp macro="" textlink="">
      <xdr:nvSpPr>
        <xdr:cNvPr id="470" name="楕円 469"/>
        <xdr:cNvSpPr/>
      </xdr:nvSpPr>
      <xdr:spPr>
        <a:xfrm>
          <a:off x="10426700" y="166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67888</xdr:rowOff>
    </xdr:from>
    <xdr:ext cx="599010" cy="259045"/>
    <xdr:sp macro="" textlink="">
      <xdr:nvSpPr>
        <xdr:cNvPr id="471" name="土木費該当値テキスト"/>
        <xdr:cNvSpPr txBox="1"/>
      </xdr:nvSpPr>
      <xdr:spPr>
        <a:xfrm>
          <a:off x="10528300" y="1652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103828</xdr:rowOff>
    </xdr:from>
    <xdr:to>
      <xdr:col>50</xdr:col>
      <xdr:colOff>165100</xdr:colOff>
      <xdr:row>98</xdr:row>
      <xdr:rowOff>33978</xdr:rowOff>
    </xdr:to>
    <xdr:sp macro="" textlink="">
      <xdr:nvSpPr>
        <xdr:cNvPr id="472" name="楕円 471"/>
        <xdr:cNvSpPr/>
      </xdr:nvSpPr>
      <xdr:spPr>
        <a:xfrm>
          <a:off x="9588500" y="167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50505</xdr:rowOff>
    </xdr:from>
    <xdr:ext cx="599010" cy="259045"/>
    <xdr:sp macro="" textlink="">
      <xdr:nvSpPr>
        <xdr:cNvPr id="473" name="テキスト ボックス 472"/>
        <xdr:cNvSpPr txBox="1"/>
      </xdr:nvSpPr>
      <xdr:spPr>
        <a:xfrm>
          <a:off x="9339795" y="1650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90061</xdr:rowOff>
    </xdr:from>
    <xdr:to>
      <xdr:col>46</xdr:col>
      <xdr:colOff>38100</xdr:colOff>
      <xdr:row>98</xdr:row>
      <xdr:rowOff>20211</xdr:rowOff>
    </xdr:to>
    <xdr:sp macro="" textlink="">
      <xdr:nvSpPr>
        <xdr:cNvPr id="474" name="楕円 473"/>
        <xdr:cNvSpPr/>
      </xdr:nvSpPr>
      <xdr:spPr>
        <a:xfrm>
          <a:off x="8699500" y="167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36738</xdr:rowOff>
    </xdr:from>
    <xdr:ext cx="599010" cy="259045"/>
    <xdr:sp macro="" textlink="">
      <xdr:nvSpPr>
        <xdr:cNvPr id="475" name="テキスト ボックス 474"/>
        <xdr:cNvSpPr txBox="1"/>
      </xdr:nvSpPr>
      <xdr:spPr>
        <a:xfrm>
          <a:off x="8450795" y="1649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106809</xdr:rowOff>
    </xdr:from>
    <xdr:to>
      <xdr:col>41</xdr:col>
      <xdr:colOff>101600</xdr:colOff>
      <xdr:row>98</xdr:row>
      <xdr:rowOff>36959</xdr:rowOff>
    </xdr:to>
    <xdr:sp macro="" textlink="">
      <xdr:nvSpPr>
        <xdr:cNvPr id="476" name="楕円 475"/>
        <xdr:cNvSpPr/>
      </xdr:nvSpPr>
      <xdr:spPr>
        <a:xfrm>
          <a:off x="7810500" y="167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53486</xdr:rowOff>
    </xdr:from>
    <xdr:ext cx="599010" cy="259045"/>
    <xdr:sp macro="" textlink="">
      <xdr:nvSpPr>
        <xdr:cNvPr id="477" name="テキスト ボックス 476"/>
        <xdr:cNvSpPr txBox="1"/>
      </xdr:nvSpPr>
      <xdr:spPr>
        <a:xfrm>
          <a:off x="7561795" y="165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104871</xdr:rowOff>
    </xdr:from>
    <xdr:to>
      <xdr:col>36</xdr:col>
      <xdr:colOff>165100</xdr:colOff>
      <xdr:row>98</xdr:row>
      <xdr:rowOff>35021</xdr:rowOff>
    </xdr:to>
    <xdr:sp macro="" textlink="">
      <xdr:nvSpPr>
        <xdr:cNvPr id="478" name="楕円 477"/>
        <xdr:cNvSpPr/>
      </xdr:nvSpPr>
      <xdr:spPr>
        <a:xfrm>
          <a:off x="6921500" y="167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51548</xdr:rowOff>
    </xdr:from>
    <xdr:ext cx="599010" cy="259045"/>
    <xdr:sp macro="" textlink="">
      <xdr:nvSpPr>
        <xdr:cNvPr id="479" name="テキスト ボックス 478"/>
        <xdr:cNvSpPr txBox="1"/>
      </xdr:nvSpPr>
      <xdr:spPr>
        <a:xfrm>
          <a:off x="6672795" y="16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17193</xdr:rowOff>
    </xdr:from>
    <xdr:to>
      <xdr:col>85</xdr:col>
      <xdr:colOff>127000</xdr:colOff>
      <xdr:row>37</xdr:row>
      <xdr:rowOff>72240</xdr:rowOff>
    </xdr:to>
    <xdr:cxnSp macro="">
      <xdr:nvCxnSpPr>
        <xdr:cNvPr id="508" name="直線コネクタ 507"/>
        <xdr:cNvCxnSpPr/>
      </xdr:nvCxnSpPr>
      <xdr:spPr>
        <a:xfrm flipV="1">
          <a:off x="15481300" y="6360843"/>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82451</xdr:rowOff>
    </xdr:from>
    <xdr:to>
      <xdr:col>81</xdr:col>
      <xdr:colOff>50800</xdr:colOff>
      <xdr:row>37</xdr:row>
      <xdr:rowOff>72240</xdr:rowOff>
    </xdr:to>
    <xdr:cxnSp macro="">
      <xdr:nvCxnSpPr>
        <xdr:cNvPr id="511" name="直線コネクタ 510"/>
        <xdr:cNvCxnSpPr/>
      </xdr:nvCxnSpPr>
      <xdr:spPr>
        <a:xfrm>
          <a:off x="14592300" y="6254651"/>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32723</xdr:rowOff>
    </xdr:from>
    <xdr:to>
      <xdr:col>76</xdr:col>
      <xdr:colOff>114300</xdr:colOff>
      <xdr:row>36</xdr:row>
      <xdr:rowOff>82451</xdr:rowOff>
    </xdr:to>
    <xdr:cxnSp macro="">
      <xdr:nvCxnSpPr>
        <xdr:cNvPr id="514" name="直線コネクタ 513"/>
        <xdr:cNvCxnSpPr/>
      </xdr:nvCxnSpPr>
      <xdr:spPr>
        <a:xfrm>
          <a:off x="13703300" y="6204923"/>
          <a:ext cx="889000" cy="4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32723</xdr:rowOff>
    </xdr:from>
    <xdr:to>
      <xdr:col>71</xdr:col>
      <xdr:colOff>177800</xdr:colOff>
      <xdr:row>37</xdr:row>
      <xdr:rowOff>69253</xdr:rowOff>
    </xdr:to>
    <xdr:cxnSp macro="">
      <xdr:nvCxnSpPr>
        <xdr:cNvPr id="517" name="直線コネクタ 516"/>
        <xdr:cNvCxnSpPr/>
      </xdr:nvCxnSpPr>
      <xdr:spPr>
        <a:xfrm flipV="1">
          <a:off x="12814300" y="6204923"/>
          <a:ext cx="889000" cy="2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137843</xdr:rowOff>
    </xdr:from>
    <xdr:to>
      <xdr:col>85</xdr:col>
      <xdr:colOff>177800</xdr:colOff>
      <xdr:row>37</xdr:row>
      <xdr:rowOff>67993</xdr:rowOff>
    </xdr:to>
    <xdr:sp macro="" textlink="">
      <xdr:nvSpPr>
        <xdr:cNvPr id="527" name="楕円 526"/>
        <xdr:cNvSpPr/>
      </xdr:nvSpPr>
      <xdr:spPr>
        <a:xfrm>
          <a:off x="16268700" y="6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116270</xdr:rowOff>
    </xdr:from>
    <xdr:ext cx="534377" cy="259045"/>
    <xdr:sp macro="" textlink="">
      <xdr:nvSpPr>
        <xdr:cNvPr id="528" name="消防費該当値テキスト"/>
        <xdr:cNvSpPr txBox="1"/>
      </xdr:nvSpPr>
      <xdr:spPr>
        <a:xfrm>
          <a:off x="16370300" y="62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21440</xdr:rowOff>
    </xdr:from>
    <xdr:to>
      <xdr:col>81</xdr:col>
      <xdr:colOff>101600</xdr:colOff>
      <xdr:row>37</xdr:row>
      <xdr:rowOff>123040</xdr:rowOff>
    </xdr:to>
    <xdr:sp macro="" textlink="">
      <xdr:nvSpPr>
        <xdr:cNvPr id="529" name="楕円 528"/>
        <xdr:cNvSpPr/>
      </xdr:nvSpPr>
      <xdr:spPr>
        <a:xfrm>
          <a:off x="15430500" y="63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114167</xdr:rowOff>
    </xdr:from>
    <xdr:ext cx="534377" cy="259045"/>
    <xdr:sp macro="" textlink="">
      <xdr:nvSpPr>
        <xdr:cNvPr id="530" name="テキスト ボックス 529"/>
        <xdr:cNvSpPr txBox="1"/>
      </xdr:nvSpPr>
      <xdr:spPr>
        <a:xfrm>
          <a:off x="15214111" y="64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31651</xdr:rowOff>
    </xdr:from>
    <xdr:to>
      <xdr:col>76</xdr:col>
      <xdr:colOff>165100</xdr:colOff>
      <xdr:row>36</xdr:row>
      <xdr:rowOff>133251</xdr:rowOff>
    </xdr:to>
    <xdr:sp macro="" textlink="">
      <xdr:nvSpPr>
        <xdr:cNvPr id="531" name="楕円 530"/>
        <xdr:cNvSpPr/>
      </xdr:nvSpPr>
      <xdr:spPr>
        <a:xfrm>
          <a:off x="14541500" y="62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149778</xdr:rowOff>
    </xdr:from>
    <xdr:ext cx="534377" cy="259045"/>
    <xdr:sp macro="" textlink="">
      <xdr:nvSpPr>
        <xdr:cNvPr id="532" name="テキスト ボックス 531"/>
        <xdr:cNvSpPr txBox="1"/>
      </xdr:nvSpPr>
      <xdr:spPr>
        <a:xfrm>
          <a:off x="14325111" y="59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153373</xdr:rowOff>
    </xdr:from>
    <xdr:to>
      <xdr:col>72</xdr:col>
      <xdr:colOff>38100</xdr:colOff>
      <xdr:row>36</xdr:row>
      <xdr:rowOff>83523</xdr:rowOff>
    </xdr:to>
    <xdr:sp macro="" textlink="">
      <xdr:nvSpPr>
        <xdr:cNvPr id="533" name="楕円 532"/>
        <xdr:cNvSpPr/>
      </xdr:nvSpPr>
      <xdr:spPr>
        <a:xfrm>
          <a:off x="13652500" y="61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100050</xdr:rowOff>
    </xdr:from>
    <xdr:ext cx="534377" cy="259045"/>
    <xdr:sp macro="" textlink="">
      <xdr:nvSpPr>
        <xdr:cNvPr id="534" name="テキスト ボックス 533"/>
        <xdr:cNvSpPr txBox="1"/>
      </xdr:nvSpPr>
      <xdr:spPr>
        <a:xfrm>
          <a:off x="13436111" y="59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18453</xdr:rowOff>
    </xdr:from>
    <xdr:to>
      <xdr:col>67</xdr:col>
      <xdr:colOff>101600</xdr:colOff>
      <xdr:row>37</xdr:row>
      <xdr:rowOff>120053</xdr:rowOff>
    </xdr:to>
    <xdr:sp macro="" textlink="">
      <xdr:nvSpPr>
        <xdr:cNvPr id="535" name="楕円 534"/>
        <xdr:cNvSpPr/>
      </xdr:nvSpPr>
      <xdr:spPr>
        <a:xfrm>
          <a:off x="12763500" y="63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111180</xdr:rowOff>
    </xdr:from>
    <xdr:ext cx="534377" cy="259045"/>
    <xdr:sp macro="" textlink="">
      <xdr:nvSpPr>
        <xdr:cNvPr id="536" name="テキスト ボックス 535"/>
        <xdr:cNvSpPr txBox="1"/>
      </xdr:nvSpPr>
      <xdr:spPr>
        <a:xfrm>
          <a:off x="12547111" y="64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40581</xdr:rowOff>
    </xdr:from>
    <xdr:to>
      <xdr:col>85</xdr:col>
      <xdr:colOff>127000</xdr:colOff>
      <xdr:row>58</xdr:row>
      <xdr:rowOff>59877</xdr:rowOff>
    </xdr:to>
    <xdr:cxnSp macro="">
      <xdr:nvCxnSpPr>
        <xdr:cNvPr id="565" name="直線コネクタ 564"/>
        <xdr:cNvCxnSpPr/>
      </xdr:nvCxnSpPr>
      <xdr:spPr>
        <a:xfrm flipV="1">
          <a:off x="15481300" y="9984681"/>
          <a:ext cx="8382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96066</xdr:rowOff>
    </xdr:from>
    <xdr:to>
      <xdr:col>81</xdr:col>
      <xdr:colOff>50800</xdr:colOff>
      <xdr:row>58</xdr:row>
      <xdr:rowOff>59877</xdr:rowOff>
    </xdr:to>
    <xdr:cxnSp macro="">
      <xdr:nvCxnSpPr>
        <xdr:cNvPr id="568" name="直線コネクタ 567"/>
        <xdr:cNvCxnSpPr/>
      </xdr:nvCxnSpPr>
      <xdr:spPr>
        <a:xfrm>
          <a:off x="14592300" y="9868716"/>
          <a:ext cx="889000" cy="1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87204</xdr:rowOff>
    </xdr:from>
    <xdr:to>
      <xdr:col>76</xdr:col>
      <xdr:colOff>114300</xdr:colOff>
      <xdr:row>57</xdr:row>
      <xdr:rowOff>96066</xdr:rowOff>
    </xdr:to>
    <xdr:cxnSp macro="">
      <xdr:nvCxnSpPr>
        <xdr:cNvPr id="571" name="直線コネクタ 570"/>
        <xdr:cNvCxnSpPr/>
      </xdr:nvCxnSpPr>
      <xdr:spPr>
        <a:xfrm>
          <a:off x="13703300" y="9688404"/>
          <a:ext cx="889000" cy="1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22445</xdr:rowOff>
    </xdr:from>
    <xdr:to>
      <xdr:col>71</xdr:col>
      <xdr:colOff>177800</xdr:colOff>
      <xdr:row>56</xdr:row>
      <xdr:rowOff>87204</xdr:rowOff>
    </xdr:to>
    <xdr:cxnSp macro="">
      <xdr:nvCxnSpPr>
        <xdr:cNvPr id="574" name="直線コネクタ 573"/>
        <xdr:cNvCxnSpPr/>
      </xdr:nvCxnSpPr>
      <xdr:spPr>
        <a:xfrm>
          <a:off x="12814300" y="9452195"/>
          <a:ext cx="889000" cy="2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161231</xdr:rowOff>
    </xdr:from>
    <xdr:to>
      <xdr:col>85</xdr:col>
      <xdr:colOff>177800</xdr:colOff>
      <xdr:row>58</xdr:row>
      <xdr:rowOff>91381</xdr:rowOff>
    </xdr:to>
    <xdr:sp macro="" textlink="">
      <xdr:nvSpPr>
        <xdr:cNvPr id="584" name="楕円 583"/>
        <xdr:cNvSpPr/>
      </xdr:nvSpPr>
      <xdr:spPr>
        <a:xfrm>
          <a:off x="16268700" y="9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76158</xdr:rowOff>
    </xdr:from>
    <xdr:ext cx="534377" cy="259045"/>
    <xdr:sp macro="" textlink="">
      <xdr:nvSpPr>
        <xdr:cNvPr id="585" name="教育費該当値テキスト"/>
        <xdr:cNvSpPr txBox="1"/>
      </xdr:nvSpPr>
      <xdr:spPr>
        <a:xfrm>
          <a:off x="16370300" y="98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9077</xdr:rowOff>
    </xdr:from>
    <xdr:to>
      <xdr:col>81</xdr:col>
      <xdr:colOff>101600</xdr:colOff>
      <xdr:row>58</xdr:row>
      <xdr:rowOff>110677</xdr:rowOff>
    </xdr:to>
    <xdr:sp macro="" textlink="">
      <xdr:nvSpPr>
        <xdr:cNvPr id="586" name="楕円 585"/>
        <xdr:cNvSpPr/>
      </xdr:nvSpPr>
      <xdr:spPr>
        <a:xfrm>
          <a:off x="15430500" y="99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101804</xdr:rowOff>
    </xdr:from>
    <xdr:ext cx="534377" cy="259045"/>
    <xdr:sp macro="" textlink="">
      <xdr:nvSpPr>
        <xdr:cNvPr id="587" name="テキスト ボックス 586"/>
        <xdr:cNvSpPr txBox="1"/>
      </xdr:nvSpPr>
      <xdr:spPr>
        <a:xfrm>
          <a:off x="15214111" y="100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45266</xdr:rowOff>
    </xdr:from>
    <xdr:to>
      <xdr:col>76</xdr:col>
      <xdr:colOff>165100</xdr:colOff>
      <xdr:row>57</xdr:row>
      <xdr:rowOff>146866</xdr:rowOff>
    </xdr:to>
    <xdr:sp macro="" textlink="">
      <xdr:nvSpPr>
        <xdr:cNvPr id="588" name="楕円 587"/>
        <xdr:cNvSpPr/>
      </xdr:nvSpPr>
      <xdr:spPr>
        <a:xfrm>
          <a:off x="14541500" y="981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163393</xdr:rowOff>
    </xdr:from>
    <xdr:ext cx="599010" cy="259045"/>
    <xdr:sp macro="" textlink="">
      <xdr:nvSpPr>
        <xdr:cNvPr id="589" name="テキスト ボックス 588"/>
        <xdr:cNvSpPr txBox="1"/>
      </xdr:nvSpPr>
      <xdr:spPr>
        <a:xfrm>
          <a:off x="14292795" y="95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36404</xdr:rowOff>
    </xdr:from>
    <xdr:to>
      <xdr:col>72</xdr:col>
      <xdr:colOff>38100</xdr:colOff>
      <xdr:row>56</xdr:row>
      <xdr:rowOff>138004</xdr:rowOff>
    </xdr:to>
    <xdr:sp macro="" textlink="">
      <xdr:nvSpPr>
        <xdr:cNvPr id="590" name="楕円 589"/>
        <xdr:cNvSpPr/>
      </xdr:nvSpPr>
      <xdr:spPr>
        <a:xfrm>
          <a:off x="13652500" y="9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154531</xdr:rowOff>
    </xdr:from>
    <xdr:ext cx="599010" cy="259045"/>
    <xdr:sp macro="" textlink="">
      <xdr:nvSpPr>
        <xdr:cNvPr id="591" name="テキスト ボックス 590"/>
        <xdr:cNvSpPr txBox="1"/>
      </xdr:nvSpPr>
      <xdr:spPr>
        <a:xfrm>
          <a:off x="13403795" y="941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143095</xdr:rowOff>
    </xdr:from>
    <xdr:to>
      <xdr:col>67</xdr:col>
      <xdr:colOff>101600</xdr:colOff>
      <xdr:row>55</xdr:row>
      <xdr:rowOff>73245</xdr:rowOff>
    </xdr:to>
    <xdr:sp macro="" textlink="">
      <xdr:nvSpPr>
        <xdr:cNvPr id="592" name="楕円 591"/>
        <xdr:cNvSpPr/>
      </xdr:nvSpPr>
      <xdr:spPr>
        <a:xfrm>
          <a:off x="12763500" y="9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89772</xdr:rowOff>
    </xdr:from>
    <xdr:ext cx="599010" cy="259045"/>
    <xdr:sp macro="" textlink="">
      <xdr:nvSpPr>
        <xdr:cNvPr id="593" name="テキスト ボックス 592"/>
        <xdr:cNvSpPr txBox="1"/>
      </xdr:nvSpPr>
      <xdr:spPr>
        <a:xfrm>
          <a:off x="12514795" y="917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169166</xdr:rowOff>
    </xdr:from>
    <xdr:to>
      <xdr:col>85</xdr:col>
      <xdr:colOff>127000</xdr:colOff>
      <xdr:row>97</xdr:row>
      <xdr:rowOff>10722</xdr:rowOff>
    </xdr:to>
    <xdr:cxnSp macro="">
      <xdr:nvCxnSpPr>
        <xdr:cNvPr id="679" name="直線コネクタ 678"/>
        <xdr:cNvCxnSpPr/>
      </xdr:nvCxnSpPr>
      <xdr:spPr>
        <a:xfrm>
          <a:off x="15481300" y="16628366"/>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169166</xdr:rowOff>
    </xdr:from>
    <xdr:to>
      <xdr:col>81</xdr:col>
      <xdr:colOff>50800</xdr:colOff>
      <xdr:row>97</xdr:row>
      <xdr:rowOff>12128</xdr:rowOff>
    </xdr:to>
    <xdr:cxnSp macro="">
      <xdr:nvCxnSpPr>
        <xdr:cNvPr id="682" name="直線コネクタ 681"/>
        <xdr:cNvCxnSpPr/>
      </xdr:nvCxnSpPr>
      <xdr:spPr>
        <a:xfrm flipV="1">
          <a:off x="14592300" y="16628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155453</xdr:rowOff>
    </xdr:from>
    <xdr:to>
      <xdr:col>76</xdr:col>
      <xdr:colOff>114300</xdr:colOff>
      <xdr:row>97</xdr:row>
      <xdr:rowOff>12128</xdr:rowOff>
    </xdr:to>
    <xdr:cxnSp macro="">
      <xdr:nvCxnSpPr>
        <xdr:cNvPr id="685" name="直線コネクタ 684"/>
        <xdr:cNvCxnSpPr/>
      </xdr:nvCxnSpPr>
      <xdr:spPr>
        <a:xfrm>
          <a:off x="13703300" y="16614653"/>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142973</xdr:rowOff>
    </xdr:from>
    <xdr:to>
      <xdr:col>71</xdr:col>
      <xdr:colOff>177800</xdr:colOff>
      <xdr:row>96</xdr:row>
      <xdr:rowOff>155453</xdr:rowOff>
    </xdr:to>
    <xdr:cxnSp macro="">
      <xdr:nvCxnSpPr>
        <xdr:cNvPr id="688" name="直線コネクタ 687"/>
        <xdr:cNvCxnSpPr/>
      </xdr:nvCxnSpPr>
      <xdr:spPr>
        <a:xfrm>
          <a:off x="12814300" y="16602173"/>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131372</xdr:rowOff>
    </xdr:from>
    <xdr:to>
      <xdr:col>85</xdr:col>
      <xdr:colOff>177800</xdr:colOff>
      <xdr:row>97</xdr:row>
      <xdr:rowOff>61522</xdr:rowOff>
    </xdr:to>
    <xdr:sp macro="" textlink="">
      <xdr:nvSpPr>
        <xdr:cNvPr id="698" name="楕円 697"/>
        <xdr:cNvSpPr/>
      </xdr:nvSpPr>
      <xdr:spPr>
        <a:xfrm>
          <a:off x="16268700" y="16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154249</xdr:rowOff>
    </xdr:from>
    <xdr:ext cx="599010" cy="259045"/>
    <xdr:sp macro="" textlink="">
      <xdr:nvSpPr>
        <xdr:cNvPr id="699" name="公債費該当値テキスト"/>
        <xdr:cNvSpPr txBox="1"/>
      </xdr:nvSpPr>
      <xdr:spPr>
        <a:xfrm>
          <a:off x="16370300" y="1644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118366</xdr:rowOff>
    </xdr:from>
    <xdr:to>
      <xdr:col>81</xdr:col>
      <xdr:colOff>101600</xdr:colOff>
      <xdr:row>97</xdr:row>
      <xdr:rowOff>48516</xdr:rowOff>
    </xdr:to>
    <xdr:sp macro="" textlink="">
      <xdr:nvSpPr>
        <xdr:cNvPr id="700" name="楕円 699"/>
        <xdr:cNvSpPr/>
      </xdr:nvSpPr>
      <xdr:spPr>
        <a:xfrm>
          <a:off x="15430500" y="165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65043</xdr:rowOff>
    </xdr:from>
    <xdr:ext cx="599010" cy="259045"/>
    <xdr:sp macro="" textlink="">
      <xdr:nvSpPr>
        <xdr:cNvPr id="701" name="テキスト ボックス 700"/>
        <xdr:cNvSpPr txBox="1"/>
      </xdr:nvSpPr>
      <xdr:spPr>
        <a:xfrm>
          <a:off x="15181795" y="163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132778</xdr:rowOff>
    </xdr:from>
    <xdr:to>
      <xdr:col>76</xdr:col>
      <xdr:colOff>165100</xdr:colOff>
      <xdr:row>97</xdr:row>
      <xdr:rowOff>62928</xdr:rowOff>
    </xdr:to>
    <xdr:sp macro="" textlink="">
      <xdr:nvSpPr>
        <xdr:cNvPr id="702" name="楕円 701"/>
        <xdr:cNvSpPr/>
      </xdr:nvSpPr>
      <xdr:spPr>
        <a:xfrm>
          <a:off x="14541500" y="16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79455</xdr:rowOff>
    </xdr:from>
    <xdr:ext cx="599010" cy="259045"/>
    <xdr:sp macro="" textlink="">
      <xdr:nvSpPr>
        <xdr:cNvPr id="703" name="テキスト ボックス 702"/>
        <xdr:cNvSpPr txBox="1"/>
      </xdr:nvSpPr>
      <xdr:spPr>
        <a:xfrm>
          <a:off x="14292795" y="163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104653</xdr:rowOff>
    </xdr:from>
    <xdr:to>
      <xdr:col>72</xdr:col>
      <xdr:colOff>38100</xdr:colOff>
      <xdr:row>97</xdr:row>
      <xdr:rowOff>34803</xdr:rowOff>
    </xdr:to>
    <xdr:sp macro="" textlink="">
      <xdr:nvSpPr>
        <xdr:cNvPr id="704" name="楕円 703"/>
        <xdr:cNvSpPr/>
      </xdr:nvSpPr>
      <xdr:spPr>
        <a:xfrm>
          <a:off x="13652500" y="165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51330</xdr:rowOff>
    </xdr:from>
    <xdr:ext cx="599010" cy="259045"/>
    <xdr:sp macro="" textlink="">
      <xdr:nvSpPr>
        <xdr:cNvPr id="705" name="テキスト ボックス 704"/>
        <xdr:cNvSpPr txBox="1"/>
      </xdr:nvSpPr>
      <xdr:spPr>
        <a:xfrm>
          <a:off x="13403795" y="1633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92173</xdr:rowOff>
    </xdr:from>
    <xdr:to>
      <xdr:col>67</xdr:col>
      <xdr:colOff>101600</xdr:colOff>
      <xdr:row>97</xdr:row>
      <xdr:rowOff>22323</xdr:rowOff>
    </xdr:to>
    <xdr:sp macro="" textlink="">
      <xdr:nvSpPr>
        <xdr:cNvPr id="706" name="楕円 705"/>
        <xdr:cNvSpPr/>
      </xdr:nvSpPr>
      <xdr:spPr>
        <a:xfrm>
          <a:off x="12763500" y="165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38850</xdr:rowOff>
    </xdr:from>
    <xdr:ext cx="599010" cy="259045"/>
    <xdr:sp macro="" textlink="">
      <xdr:nvSpPr>
        <xdr:cNvPr id="707" name="テキスト ボックス 706"/>
        <xdr:cNvSpPr txBox="1"/>
      </xdr:nvSpPr>
      <xdr:spPr>
        <a:xfrm>
          <a:off x="12514795" y="16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81179</xdr:rowOff>
    </xdr:from>
    <xdr:to>
      <xdr:col>102</xdr:col>
      <xdr:colOff>114300</xdr:colOff>
      <xdr:row>39</xdr:row>
      <xdr:rowOff>44450</xdr:rowOff>
    </xdr:to>
    <xdr:cxnSp macro="">
      <xdr:nvCxnSpPr>
        <xdr:cNvPr id="745" name="直線コネクタ 744"/>
        <xdr:cNvCxnSpPr/>
      </xdr:nvCxnSpPr>
      <xdr:spPr>
        <a:xfrm>
          <a:off x="18656300" y="6596279"/>
          <a:ext cx="889000" cy="1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30379</xdr:rowOff>
    </xdr:from>
    <xdr:to>
      <xdr:col>98</xdr:col>
      <xdr:colOff>38100</xdr:colOff>
      <xdr:row>38</xdr:row>
      <xdr:rowOff>131979</xdr:rowOff>
    </xdr:to>
    <xdr:sp macro="" textlink="">
      <xdr:nvSpPr>
        <xdr:cNvPr id="763" name="楕円 762"/>
        <xdr:cNvSpPr/>
      </xdr:nvSpPr>
      <xdr:spPr>
        <a:xfrm>
          <a:off x="18605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148505</xdr:rowOff>
    </xdr:from>
    <xdr:ext cx="469744" cy="259045"/>
    <xdr:sp macro="" textlink="">
      <xdr:nvSpPr>
        <xdr:cNvPr id="764" name="テキスト ボックス 763"/>
        <xdr:cNvSpPr txBox="1"/>
      </xdr:nvSpPr>
      <xdr:spPr>
        <a:xfrm>
          <a:off x="18421428" y="63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多くなっている。これは、病院事業特別会計への繰出金が半分以上を占めている。商工費では、シェアリングエコノミー拠点等整備事業により町民保養センターの改修を行ったことから、前年度決算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倍以上多くなっている。土木費では、大雪による影響で除排雪に要する経費が平成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倍以上となったことから、土木費に係るコストが増加した。教育費については、平成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年度にかけて天塩小学校の改築事業が行われ、この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年間は普通建設事業費の増で住民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人当たりのコストが上昇していが、平成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年度に啓徳中学校が天塩中学校に統合され学校管理に要する経費が減少したこと、平成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年度はスキー場を休止したこともあって類似団体平均と比較すると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割程度少ないコストとなっている。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大雪による除排雪経費の増など臨時財政需要があったため実質単年度収支は赤字となっているが、財政調整基金の取崩により実質収支は黒字となっている。取崩額が財産売払収入分や歳計剰余金の積立額を上回ったため、財政調整基金残高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各会計とも黒字が維持されており、引き続き経常経費の縮減を図りながら健全な財政運営に努める。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過去の投資的事業に係る償還のピークが過ぎ新規の起債を抑制した結果、元利償還金は減少傾向が続いてきた。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年度からは簡易水道施設整備事業が進められており、それに伴って償還に係る繰出金が増加すると見込まれる。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引き続き、新規起債の抑制に努める。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一般会計に係る地方債現在高は減少傾向が続いており、今後も緩やかに減少が続くと予想している。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一方、公営企業に係る分については、簡易水道施設整備事業の大型事業が進められており、将来負担額の増加が見込まれることから、将来負担比率も増加傾向になると推測している。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ふるさと応援寄付金の増加でふるさと応援基金に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百万円、公有財産売払い収入分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百万円を財政調整基金に積み立てた一方、ふる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さと応援基金の使途に沿った事業に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百万円を取り崩したほか、大雪による除排雪経費等の臨時財政需要に充てるため財政調整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百万円、代替バス事業者等の補助金等に充てるため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百万円を取崩すなど、全体として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財政調整基金は、できるだけ取り崩すことのないようにする。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役場庁舎など耐震化が進んでいない公共施設があることから、公共施設の耐震化や長寿命化、更新を目的とした基金への積立を検討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・ふるさと応援基金：保健・福祉に関する事業、地場産業振興に関する事業、歴史・文化・教育・子どもたちに関する事業、観光・イベ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ントに関する事業、環境保全に関する事業、その他天塩町振興のための事業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・振興基金：教育・文化の発展に適切な事業、福祉の向上に適切な事業、商工業の振興に適切な事業、農業後継者の育成に適切な事業、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その他本町の振興発展に適切な事業で町長が必要と認めた事業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・国鉄羽幌線代替輸送確保基金：代替バス事業者に対する補助、定期運賃差額補助、関連施設等の維持管理費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・地域福祉基金：在宅福祉の普及及び向上、健康及び生きがいづくりの推進その他地域福祉の推進を図るため民間団体が行う事業の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・町営草地基金：天塩町営草地等の施設、機械類の更新及び取得に要する資金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百万円、上記各事業の実施に伴う取崩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・国鉄羽幌線代替輸送確保基金：上記経費に要する額を取崩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・地域福祉基金：介護予防・地域生活支援事業、高齢者ハイヤー運賃助成事業等に要する経費として取崩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・ふるさと応援基金：ふるさと納税制度のより受けた寄付金は全額積立て、基金の使途として定められた事業に応じて取り崩す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振興基金以下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基金は、基金の使途として定められた事業に応じて取り崩すものとし、貯金利息等の運用益のみ積立てる。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土地、立木売払い収入分積立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百万円、大雪による除排雪経費等の臨時財政需要による取崩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財政調整基金の残高は、災害への備え等のため、少なくとも標準財政規模の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預金利息分の積立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財源が不足する場合に町債の償還に充当する。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有形固定資産減価償却率は、学校施設を除いた施設で類似団体平均を上回っており、有形固定資産全体においても類似団体平均より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ポイント高い水準にある。それぞれの公共施設等について、令和元年度に個別施設計画の策定を進めており、今後は当該計画に基づいた維持管理を適切に行っていく必要がある。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129963</xdr:rowOff>
    </xdr:from>
    <xdr:to>
      <xdr:col>19</xdr:col>
      <xdr:colOff>187325</xdr:colOff>
      <xdr:row>27</xdr:row>
      <xdr:rowOff>60113</xdr:rowOff>
    </xdr:to>
    <xdr:sp macro="" textlink="">
      <xdr:nvSpPr>
        <xdr:cNvPr id="78" name="楕円 77"/>
        <xdr:cNvSpPr/>
      </xdr:nvSpPr>
      <xdr:spPr>
        <a:xfrm>
          <a:off x="40005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7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0"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76640</xdr:rowOff>
    </xdr:from>
    <xdr:ext cx="405111" cy="259045"/>
    <xdr:sp macro="" textlink="">
      <xdr:nvSpPr>
        <xdr:cNvPr id="81" name="n_1mainValue有形固定資産減価償却率"/>
        <xdr:cNvSpPr txBox="1"/>
      </xdr:nvSpPr>
      <xdr:spPr>
        <a:xfrm>
          <a:off x="3836044" y="51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これまで新規の起債を抑制してきたため将来負担額は減少傾向にあるが、平成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年度は地方交付税が前年度から</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百万円減額となったほか、大雪により除雪経費が膨らんだこと、それに伴い財政調整基金の取崩を行ったことにより、債務償還可能年数は類似団体よりも長くなっている。施設の老朽化が進んで、業務支出である維持管理経費が増加傾向にあり、業務収入である普通交付税は減少傾向にあることから、債務償還可能年数は類似団体よりも長くなる傾向が続くと見込ま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0" name="テキスト ボックス 9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2" name="テキスト ボックス 10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4" name="テキスト ボックス 10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6" name="テキスト ボックス 10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8" name="テキスト ボックス 10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2" name="直線コネクタ 11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6" name="直線コネクタ 11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1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18" name="フローチャート: 判断 11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18597</xdr:rowOff>
    </xdr:from>
    <xdr:to>
      <xdr:col>76</xdr:col>
      <xdr:colOff>73025</xdr:colOff>
      <xdr:row>31</xdr:row>
      <xdr:rowOff>120197</xdr:rowOff>
    </xdr:to>
    <xdr:sp macro="" textlink="">
      <xdr:nvSpPr>
        <xdr:cNvPr id="124" name="楕円 123"/>
        <xdr:cNvSpPr/>
      </xdr:nvSpPr>
      <xdr:spPr>
        <a:xfrm>
          <a:off x="14744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41474</xdr:rowOff>
    </xdr:from>
    <xdr:ext cx="340478" cy="259045"/>
    <xdr:sp macro="" textlink="">
      <xdr:nvSpPr>
        <xdr:cNvPr id="125" name="債務償還可能年数該当値テキスト"/>
        <xdr:cNvSpPr txBox="1"/>
      </xdr:nvSpPr>
      <xdr:spPr>
        <a:xfrm>
          <a:off x="14846300" y="5956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70" name="楕円 69"/>
        <xdr:cNvSpPr/>
      </xdr:nvSpPr>
      <xdr:spPr>
        <a:xfrm>
          <a:off x="3746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31132</xdr:rowOff>
    </xdr:from>
    <xdr:ext cx="405111" cy="259045"/>
    <xdr:sp macro="" textlink="">
      <xdr:nvSpPr>
        <xdr:cNvPr id="73" name="n_1mainValue【道路】&#10;有形固定資産減価償却率"/>
        <xdr:cNvSpPr txBox="1"/>
      </xdr:nvSpPr>
      <xdr:spPr>
        <a:xfrm>
          <a:off x="3582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154994</xdr:rowOff>
    </xdr:from>
    <xdr:to>
      <xdr:col>50</xdr:col>
      <xdr:colOff>165100</xdr:colOff>
      <xdr:row>41</xdr:row>
      <xdr:rowOff>85144</xdr:rowOff>
    </xdr:to>
    <xdr:sp macro="" textlink="">
      <xdr:nvSpPr>
        <xdr:cNvPr id="111" name="楕円 110"/>
        <xdr:cNvSpPr/>
      </xdr:nvSpPr>
      <xdr:spPr>
        <a:xfrm>
          <a:off x="9588500" y="70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101671</xdr:rowOff>
    </xdr:from>
    <xdr:ext cx="534377" cy="259045"/>
    <xdr:sp macro="" textlink="">
      <xdr:nvSpPr>
        <xdr:cNvPr id="114" name="n_1mainValue【道路】&#10;一人当たり延長"/>
        <xdr:cNvSpPr txBox="1"/>
      </xdr:nvSpPr>
      <xdr:spPr>
        <a:xfrm>
          <a:off x="9359411" y="67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53" name="楕円 152"/>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54"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156" name="n_1main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63471</xdr:rowOff>
    </xdr:from>
    <xdr:to>
      <xdr:col>50</xdr:col>
      <xdr:colOff>165100</xdr:colOff>
      <xdr:row>62</xdr:row>
      <xdr:rowOff>165071</xdr:rowOff>
    </xdr:to>
    <xdr:sp macro="" textlink="">
      <xdr:nvSpPr>
        <xdr:cNvPr id="196" name="楕円 195"/>
        <xdr:cNvSpPr/>
      </xdr:nvSpPr>
      <xdr:spPr>
        <a:xfrm>
          <a:off x="9588500" y="106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5231</xdr:rowOff>
    </xdr:from>
    <xdr:ext cx="690189" cy="259045"/>
    <xdr:sp macro="" textlink="">
      <xdr:nvSpPr>
        <xdr:cNvPr id="197"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10148</xdr:rowOff>
    </xdr:from>
    <xdr:ext cx="690189" cy="259045"/>
    <xdr:sp macro="" textlink="">
      <xdr:nvSpPr>
        <xdr:cNvPr id="199" name="n_1mainValue【橋りょう・トンネル】&#10;一人当たり有形固定資産（償却資産）額"/>
        <xdr:cNvSpPr txBox="1"/>
      </xdr:nvSpPr>
      <xdr:spPr>
        <a:xfrm>
          <a:off x="9281505" y="10468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38" name="楕円 237"/>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239"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241" name="n_1mainValue【公営住宅】&#10;有形固定資産減価償却率"/>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133565</xdr:rowOff>
    </xdr:from>
    <xdr:to>
      <xdr:col>50</xdr:col>
      <xdr:colOff>165100</xdr:colOff>
      <xdr:row>85</xdr:row>
      <xdr:rowOff>63715</xdr:rowOff>
    </xdr:to>
    <xdr:sp macro="" textlink="">
      <xdr:nvSpPr>
        <xdr:cNvPr id="279" name="楕円 278"/>
        <xdr:cNvSpPr/>
      </xdr:nvSpPr>
      <xdr:spPr>
        <a:xfrm>
          <a:off x="9588500" y="14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80242</xdr:rowOff>
    </xdr:from>
    <xdr:ext cx="469744" cy="259045"/>
    <xdr:sp macro="" textlink="">
      <xdr:nvSpPr>
        <xdr:cNvPr id="282" name="n_1mainValue【公営住宅】&#10;一人当たり面積"/>
        <xdr:cNvSpPr txBox="1"/>
      </xdr:nvSpPr>
      <xdr:spPr>
        <a:xfrm>
          <a:off x="9391727" y="14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136434</xdr:rowOff>
    </xdr:from>
    <xdr:to>
      <xdr:col>81</xdr:col>
      <xdr:colOff>101600</xdr:colOff>
      <xdr:row>33</xdr:row>
      <xdr:rowOff>66584</xdr:rowOff>
    </xdr:to>
    <xdr:sp macro="" textlink="">
      <xdr:nvSpPr>
        <xdr:cNvPr id="338" name="楕円 337"/>
        <xdr:cNvSpPr/>
      </xdr:nvSpPr>
      <xdr:spPr>
        <a:xfrm>
          <a:off x="15430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83111</xdr:rowOff>
    </xdr:from>
    <xdr:ext cx="405111" cy="259045"/>
    <xdr:sp macro="" textlink="">
      <xdr:nvSpPr>
        <xdr:cNvPr id="341" name="n_1mainValue【認定こども園・幼稚園・保育所】&#10;有形固定資産減価償却率"/>
        <xdr:cNvSpPr txBox="1"/>
      </xdr:nvSpPr>
      <xdr:spPr>
        <a:xfrm>
          <a:off x="15266044" y="53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107950</xdr:rowOff>
    </xdr:from>
    <xdr:to>
      <xdr:col>112</xdr:col>
      <xdr:colOff>38100</xdr:colOff>
      <xdr:row>40</xdr:row>
      <xdr:rowOff>38100</xdr:rowOff>
    </xdr:to>
    <xdr:sp macro="" textlink="">
      <xdr:nvSpPr>
        <xdr:cNvPr id="379" name="楕円 378"/>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80"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29227</xdr:rowOff>
    </xdr:from>
    <xdr:ext cx="469744" cy="259045"/>
    <xdr:sp macro="" textlink="">
      <xdr:nvSpPr>
        <xdr:cNvPr id="382" name="n_1mainValue【認定こども園・幼稚園・保育所】&#10;一人当たり面積"/>
        <xdr:cNvSpPr txBox="1"/>
      </xdr:nvSpPr>
      <xdr:spPr>
        <a:xfrm>
          <a:off x="21075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421" name="楕円 420"/>
        <xdr:cNvSpPr/>
      </xdr:nvSpPr>
      <xdr:spPr>
        <a:xfrm>
          <a:off x="15430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42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424" name="n_1mainValue【学校施設】&#10;有形固定資産減価償却率"/>
        <xdr:cNvSpPr txBox="1"/>
      </xdr:nvSpPr>
      <xdr:spPr>
        <a:xfrm>
          <a:off x="15266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84531</xdr:rowOff>
    </xdr:from>
    <xdr:to>
      <xdr:col>112</xdr:col>
      <xdr:colOff>38100</xdr:colOff>
      <xdr:row>63</xdr:row>
      <xdr:rowOff>14681</xdr:rowOff>
    </xdr:to>
    <xdr:sp macro="" textlink="">
      <xdr:nvSpPr>
        <xdr:cNvPr id="462" name="楕円 461"/>
        <xdr:cNvSpPr/>
      </xdr:nvSpPr>
      <xdr:spPr>
        <a:xfrm>
          <a:off x="21272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5808</xdr:rowOff>
    </xdr:from>
    <xdr:ext cx="469744" cy="259045"/>
    <xdr:sp macro="" textlink="">
      <xdr:nvSpPr>
        <xdr:cNvPr id="465" name="n_1main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認定子ども園・保育所では減価償却率は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％に近い率となっている。雄信内母と子の家は昭和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年、認定子ども園は昭和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年建築と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年以上経過しており、老朽化対策を進めていく必要がある。学校施設では、平成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年に天塩小学校を改築したため減価償却率は</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％と類似団体と比較しても低い水準となっている一方で、天塩中学校は平成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年建築で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年経過しており、建物の修繕や設備の更新を計画的に進める必要がある。公営住宅については、減価償却率が</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％と類似団体よりも高い水準にあり、一人当たり面積についても類似団体と比較して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3,145
353.56
5,828,590
5,769,290
58,475
3,037,821
4,338,579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88" name="楕円 87"/>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6367</xdr:rowOff>
    </xdr:from>
    <xdr:ext cx="405111" cy="259045"/>
    <xdr:sp macro="" textlink="">
      <xdr:nvSpPr>
        <xdr:cNvPr id="89" name="n_1mainValue【体育館・プー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83584</xdr:rowOff>
    </xdr:from>
    <xdr:to>
      <xdr:col>50</xdr:col>
      <xdr:colOff>165100</xdr:colOff>
      <xdr:row>64</xdr:row>
      <xdr:rowOff>13734</xdr:rowOff>
    </xdr:to>
    <xdr:sp macro="" textlink="">
      <xdr:nvSpPr>
        <xdr:cNvPr id="131" name="楕円 130"/>
        <xdr:cNvSpPr/>
      </xdr:nvSpPr>
      <xdr:spPr>
        <a:xfrm>
          <a:off x="9588500" y="108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4861</xdr:rowOff>
    </xdr:from>
    <xdr:ext cx="469744" cy="259045"/>
    <xdr:sp macro="" textlink="">
      <xdr:nvSpPr>
        <xdr:cNvPr id="132" name="n_1mainValue【体育館・プール】&#10;一人当たり面積"/>
        <xdr:cNvSpPr txBox="1"/>
      </xdr:nvSpPr>
      <xdr:spPr>
        <a:xfrm>
          <a:off x="9391727" y="109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66"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68"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174" name="楕円 173"/>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108693</xdr:rowOff>
    </xdr:from>
    <xdr:ext cx="405111" cy="259045"/>
    <xdr:sp macro="" textlink="">
      <xdr:nvSpPr>
        <xdr:cNvPr id="175" name="n_1mainValue【福祉施設】&#10;有形固定資産減価償却率"/>
        <xdr:cNvSpPr txBox="1"/>
      </xdr:nvSpPr>
      <xdr:spPr>
        <a:xfrm>
          <a:off x="3582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99" name="直線コネクタ 198"/>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0"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1" name="直線コネクタ 200"/>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2"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3" name="直線コネクタ 202"/>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4"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5" name="フローチャート: 判断 204"/>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6" name="フローチャート: 判断 205"/>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07"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08" name="フローチャート: 判断 207"/>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09"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xdr:rowOff>
    </xdr:from>
    <xdr:to>
      <xdr:col>50</xdr:col>
      <xdr:colOff>165100</xdr:colOff>
      <xdr:row>85</xdr:row>
      <xdr:rowOff>106807</xdr:rowOff>
    </xdr:to>
    <xdr:sp macro="" textlink="">
      <xdr:nvSpPr>
        <xdr:cNvPr id="215" name="楕円 214"/>
        <xdr:cNvSpPr/>
      </xdr:nvSpPr>
      <xdr:spPr>
        <a:xfrm>
          <a:off x="9588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97934</xdr:rowOff>
    </xdr:from>
    <xdr:ext cx="469744" cy="259045"/>
    <xdr:sp macro="" textlink="">
      <xdr:nvSpPr>
        <xdr:cNvPr id="216" name="n_1mainValue【福祉施設】&#10;一人当たり面積"/>
        <xdr:cNvSpPr txBox="1"/>
      </xdr:nvSpPr>
      <xdr:spPr>
        <a:xfrm>
          <a:off x="93917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5" name="テキスト ボックス 2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7" name="テキスト ボックス 2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9" name="テキスト ボックス 2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1" name="テキスト ボックス 2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3" name="テキスト ボックス 2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57" name="直線コネクタ 256"/>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58"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59" name="直線コネクタ 258"/>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62"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3" name="フローチャート: 判断 262"/>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64" name="フローチャート: 判断 263"/>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65"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66" name="フローチャート: 判断 265"/>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67"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8" name="テキスト ボックス 2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9" name="テキスト ボックス 2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0" name="テキスト ボックス 2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1" name="テキスト ボックス 2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2" name="テキスト ボックス 2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273" name="楕円 272"/>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13987</xdr:rowOff>
    </xdr:from>
    <xdr:ext cx="405111" cy="259045"/>
    <xdr:sp macro="" textlink="">
      <xdr:nvSpPr>
        <xdr:cNvPr id="274" name="n_1main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5" name="直線コネクタ 2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86" name="テキスト ボックス 2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7" name="直線コネクタ 2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88" name="テキスト ボックス 28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9" name="直線コネクタ 2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0" name="テキスト ボックス 2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1" name="直線コネクタ 2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92" name="テキスト ボックス 2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3" name="直線コネクタ 2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94" name="テキスト ボックス 2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6" name="テキスト ボックス 29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98" name="直線コネクタ 29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9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0" name="直線コネクタ 29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0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02" name="直線コネクタ 30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0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04" name="フローチャート: 判断 30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05" name="フローチャート: 判断 30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06"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07" name="フローチャート: 判断 30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0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37688</xdr:rowOff>
    </xdr:from>
    <xdr:to>
      <xdr:col>112</xdr:col>
      <xdr:colOff>38100</xdr:colOff>
      <xdr:row>38</xdr:row>
      <xdr:rowOff>139288</xdr:rowOff>
    </xdr:to>
    <xdr:sp macro="" textlink="">
      <xdr:nvSpPr>
        <xdr:cNvPr id="314" name="楕円 313"/>
        <xdr:cNvSpPr/>
      </xdr:nvSpPr>
      <xdr:spPr>
        <a:xfrm>
          <a:off x="21272500" y="65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155814</xdr:rowOff>
    </xdr:from>
    <xdr:ext cx="599010" cy="259045"/>
    <xdr:sp macro="" textlink="">
      <xdr:nvSpPr>
        <xdr:cNvPr id="315" name="n_1mainValue【一般廃棄物処理施設】&#10;一人当たり有形固定資産（償却資産）額"/>
        <xdr:cNvSpPr txBox="1"/>
      </xdr:nvSpPr>
      <xdr:spPr>
        <a:xfrm>
          <a:off x="21011095" y="63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7" name="テキスト ボックス 32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7" name="テキスト ボックス 33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9" name="テキスト ボックス 3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41" name="直線コネクタ 34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4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43" name="直線コネクタ 34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5" name="直線コネクタ 3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46"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47" name="フローチャート: 判断 346"/>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48" name="フローチャート: 判断 347"/>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49"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50" name="フローチャート: 判断 34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51"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57" name="楕円 356"/>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358"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9" name="直線コネクタ 3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0" name="テキスト ボックス 3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1" name="直線コネクタ 3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2" name="テキスト ボックス 3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3" name="直線コネクタ 3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4" name="テキスト ボックス 3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5" name="直線コネクタ 3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6" name="テキスト ボックス 3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7" name="直線コネクタ 3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8" name="テキスト ボックス 3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82" name="直線コネクタ 381"/>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8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84" name="直線コネクタ 38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8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86" name="直線コネクタ 38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87"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88" name="フローチャート: 判断 387"/>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89" name="フローチャート: 判断 388"/>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90"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91" name="フローチャート: 判断 390"/>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92"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126746</xdr:rowOff>
    </xdr:from>
    <xdr:to>
      <xdr:col>112</xdr:col>
      <xdr:colOff>38100</xdr:colOff>
      <xdr:row>63</xdr:row>
      <xdr:rowOff>56896</xdr:rowOff>
    </xdr:to>
    <xdr:sp macro="" textlink="">
      <xdr:nvSpPr>
        <xdr:cNvPr id="398" name="楕円 397"/>
        <xdr:cNvSpPr/>
      </xdr:nvSpPr>
      <xdr:spPr>
        <a:xfrm>
          <a:off x="21272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48023</xdr:rowOff>
    </xdr:from>
    <xdr:ext cx="469744" cy="259045"/>
    <xdr:sp macro="" textlink="">
      <xdr:nvSpPr>
        <xdr:cNvPr id="399" name="n_1mainValue【保健センター・保健所】&#10;一人当たり面積"/>
        <xdr:cNvSpPr txBox="1"/>
      </xdr:nvSpPr>
      <xdr:spPr>
        <a:xfrm>
          <a:off x="210757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0" name="直線コネクタ 4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1" name="テキスト ボックス 4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2" name="直線コネクタ 4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3" name="テキスト ボックス 4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4" name="直線コネクタ 4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5" name="テキスト ボックス 4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6" name="直線コネクタ 4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7" name="テキスト ボックス 4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8" name="直線コネクタ 4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9" name="テキスト ボックス 4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0" name="直線コネクタ 4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1" name="テキスト ボックス 4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2" name="直線コネクタ 4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3" name="テキスト ボックス 4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25" name="直線コネクタ 424"/>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26"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27" name="直線コネクタ 426"/>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9" name="直線コネクタ 42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30"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31" name="フローチャート: 判断 430"/>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32" name="フローチャート: 判断 431"/>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33"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34" name="フローチャート: 判断 433"/>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35"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6" name="テキスト ボックス 4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441" name="楕円 440"/>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17253</xdr:rowOff>
    </xdr:from>
    <xdr:ext cx="405111" cy="259045"/>
    <xdr:sp macro="" textlink="">
      <xdr:nvSpPr>
        <xdr:cNvPr id="442"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66" name="直線コネクタ 465"/>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67"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68" name="直線コネクタ 467"/>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69"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70" name="直線コネクタ 469"/>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71"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72" name="フローチャート: 判断 471"/>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73" name="フローチャート: 判断 472"/>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74"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75" name="フローチャート: 判断 474"/>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7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70358</xdr:rowOff>
    </xdr:from>
    <xdr:to>
      <xdr:col>112</xdr:col>
      <xdr:colOff>38100</xdr:colOff>
      <xdr:row>86</xdr:row>
      <xdr:rowOff>508</xdr:rowOff>
    </xdr:to>
    <xdr:sp macro="" textlink="">
      <xdr:nvSpPr>
        <xdr:cNvPr id="482" name="楕円 481"/>
        <xdr:cNvSpPr/>
      </xdr:nvSpPr>
      <xdr:spPr>
        <a:xfrm>
          <a:off x="21272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17035</xdr:rowOff>
    </xdr:from>
    <xdr:ext cx="469744" cy="259045"/>
    <xdr:sp macro="" textlink="">
      <xdr:nvSpPr>
        <xdr:cNvPr id="483" name="n_1mainValue【消防施設】&#10;一人当たり面積"/>
        <xdr:cNvSpPr txBox="1"/>
      </xdr:nvSpPr>
      <xdr:spPr>
        <a:xfrm>
          <a:off x="21075727"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9" name="直線コネクタ 5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11" name="直線コネクタ 5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1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15" name="フローチャート: 判断 5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16" name="フローチャート: 判断 5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1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8" name="フローチャート: 判断 51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1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525" name="楕円 524"/>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34126</xdr:rowOff>
    </xdr:from>
    <xdr:ext cx="405111" cy="259045"/>
    <xdr:sp macro="" textlink="">
      <xdr:nvSpPr>
        <xdr:cNvPr id="526" name="n_1mainValue【庁舎】&#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7" name="直線コネクタ 5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8" name="テキスト ボックス 5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9" name="直線コネクタ 5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0" name="テキスト ボックス 5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1" name="直線コネクタ 5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2" name="テキスト ボックス 5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3" name="直線コネクタ 5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4" name="テキスト ボックス 5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48" name="直線コネクタ 54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4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50" name="直線コネクタ 54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5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52" name="直線コネクタ 55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5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54" name="フローチャート: 判断 55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55" name="フローチャート: 判断 55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56"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57" name="フローチャート: 判断 55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5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23800</xdr:rowOff>
    </xdr:from>
    <xdr:to>
      <xdr:col>112</xdr:col>
      <xdr:colOff>38100</xdr:colOff>
      <xdr:row>107</xdr:row>
      <xdr:rowOff>125400</xdr:rowOff>
    </xdr:to>
    <xdr:sp macro="" textlink="">
      <xdr:nvSpPr>
        <xdr:cNvPr id="564" name="楕円 563"/>
        <xdr:cNvSpPr/>
      </xdr:nvSpPr>
      <xdr:spPr>
        <a:xfrm>
          <a:off x="21272500" y="183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116527</xdr:rowOff>
    </xdr:from>
    <xdr:ext cx="469744" cy="259045"/>
    <xdr:sp macro="" textlink="">
      <xdr:nvSpPr>
        <xdr:cNvPr id="565" name="n_1mainValue【庁舎】&#10;一人当たり面積"/>
        <xdr:cNvSpPr txBox="1"/>
      </xdr:nvSpPr>
      <xdr:spPr>
        <a:xfrm>
          <a:off x="21075727" y="184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体育館・プール、消防施設（建物）、庁舎のいずれも建築後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年以上経過していて減価償却率は類似団体より高くなっており、維持管理に要する経費も増加傾向にある。庁舎においては、耐震診断で震度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弱で倒壊の恐れがあるとされており、耐震対策が急がれるほか、暖房などの設備改修も必要になっている。いずれの施設も早期に個別施設計画を立て、計画的に改修を進めていく必要がある。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5828590</v>
      </c>
      <c r="BO4" s="410"/>
      <c r="BP4" s="410"/>
      <c r="BQ4" s="410"/>
      <c r="BR4" s="410"/>
      <c r="BS4" s="410"/>
      <c r="BT4" s="410"/>
      <c r="BU4" s="411"/>
      <c r="BV4" s="409">
        <v>4556024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2.5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5769290</v>
      </c>
      <c r="BO5" s="447"/>
      <c r="BP5" s="447"/>
      <c r="BQ5" s="447"/>
      <c r="BR5" s="447"/>
      <c r="BS5" s="447"/>
      <c r="BT5" s="447"/>
      <c r="BU5" s="448"/>
      <c r="BV5" s="446">
        <v>4431174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88.3</v>
      </c>
      <c r="CU5" s="444"/>
      <c r="CV5" s="444"/>
      <c r="CW5" s="444"/>
      <c r="CX5" s="444"/>
      <c r="CY5" s="444"/>
      <c r="CZ5" s="444"/>
      <c r="DA5" s="445"/>
      <c r="DB5" s="443">
        <v>83.4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59300</v>
      </c>
      <c r="BO6" s="447"/>
      <c r="BP6" s="447"/>
      <c r="BQ6" s="447"/>
      <c r="BR6" s="447"/>
      <c r="BS6" s="447"/>
      <c r="BT6" s="447"/>
      <c r="BU6" s="448"/>
      <c r="BV6" s="446">
        <v>124850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91.7</v>
      </c>
      <c r="CU6" s="484"/>
      <c r="CV6" s="484"/>
      <c r="CW6" s="484"/>
      <c r="CX6" s="484"/>
      <c r="CY6" s="484"/>
      <c r="CZ6" s="484"/>
      <c r="DA6" s="485"/>
      <c r="DB6" s="483">
        <v>86.6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825</v>
      </c>
      <c r="BO7" s="447"/>
      <c r="BP7" s="447"/>
      <c r="BQ7" s="447"/>
      <c r="BR7" s="447"/>
      <c r="BS7" s="447"/>
      <c r="BT7" s="447"/>
      <c r="BU7" s="448"/>
      <c r="BV7" s="446">
        <v>46140</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3037821</v>
      </c>
      <c r="CU7" s="447"/>
      <c r="CV7" s="447"/>
      <c r="CW7" s="447"/>
      <c r="CX7" s="447"/>
      <c r="CY7" s="447"/>
      <c r="CZ7" s="447"/>
      <c r="DA7" s="448"/>
      <c r="DB7" s="446">
        <v>3159123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58475</v>
      </c>
      <c r="BO8" s="447"/>
      <c r="BP8" s="447"/>
      <c r="BQ8" s="447"/>
      <c r="BR8" s="447"/>
      <c r="BS8" s="447"/>
      <c r="BT8" s="447"/>
      <c r="BU8" s="448"/>
      <c r="BV8" s="446">
        <v>78710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0.14000000000000001</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3243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-20235</v>
      </c>
      <c r="BO9" s="447"/>
      <c r="BP9" s="447"/>
      <c r="BQ9" s="447"/>
      <c r="BR9" s="447"/>
      <c r="BS9" s="447"/>
      <c r="BT9" s="447"/>
      <c r="BU9" s="448"/>
      <c r="BV9" s="446">
        <v>-16579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16.7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3780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30505</v>
      </c>
      <c r="BO10" s="447"/>
      <c r="BP10" s="447"/>
      <c r="BQ10" s="447"/>
      <c r="BR10" s="447"/>
      <c r="BS10" s="447"/>
      <c r="BT10" s="447"/>
      <c r="BU10" s="448"/>
      <c r="BV10" s="446">
        <v>47382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3161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3145</v>
      </c>
      <c r="S13" s="528"/>
      <c r="T13" s="528"/>
      <c r="U13" s="528"/>
      <c r="V13" s="529"/>
      <c r="W13" s="462" t="s">
        <v>131</v>
      </c>
      <c r="X13" s="463"/>
      <c r="Y13" s="463"/>
      <c r="Z13" s="463"/>
      <c r="AA13" s="463"/>
      <c r="AB13" s="453"/>
      <c r="AC13" s="497">
        <v>436</v>
      </c>
      <c r="AD13" s="498"/>
      <c r="AE13" s="498"/>
      <c r="AF13" s="498"/>
      <c r="AG13" s="537"/>
      <c r="AH13" s="497">
        <v>551</v>
      </c>
      <c r="AI13" s="498"/>
      <c r="AJ13" s="498"/>
      <c r="AK13" s="498"/>
      <c r="AL13" s="499"/>
      <c r="AM13" s="475" t="s">
        <v>132</v>
      </c>
      <c r="AN13" s="476"/>
      <c r="AO13" s="476"/>
      <c r="AP13" s="476"/>
      <c r="AQ13" s="476"/>
      <c r="AR13" s="476"/>
      <c r="AS13" s="476"/>
      <c r="AT13" s="477"/>
      <c r="AU13" s="478" t="s">
        <v>112</v>
      </c>
      <c r="AV13" s="479"/>
      <c r="AW13" s="479"/>
      <c r="AX13" s="479"/>
      <c r="AY13" s="480" t="s">
        <v>133</v>
      </c>
      <c r="AZ13" s="481"/>
      <c r="BA13" s="481"/>
      <c r="BB13" s="481"/>
      <c r="BC13" s="481"/>
      <c r="BD13" s="481"/>
      <c r="BE13" s="481"/>
      <c r="BF13" s="481"/>
      <c r="BG13" s="481"/>
      <c r="BH13" s="481"/>
      <c r="BI13" s="481"/>
      <c r="BJ13" s="481"/>
      <c r="BK13" s="481"/>
      <c r="BL13" s="481"/>
      <c r="BM13" s="482"/>
      <c r="BN13" s="446">
        <v>-289730</v>
      </c>
      <c r="BO13" s="447"/>
      <c r="BP13" s="447"/>
      <c r="BQ13" s="447"/>
      <c r="BR13" s="447"/>
      <c r="BS13" s="447"/>
      <c r="BT13" s="447"/>
      <c r="BU13" s="448"/>
      <c r="BV13" s="446">
        <v>30803</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3208</v>
      </c>
      <c r="S14" s="528"/>
      <c r="T14" s="528"/>
      <c r="U14" s="528"/>
      <c r="V14" s="529"/>
      <c r="W14" s="436"/>
      <c r="X14" s="437"/>
      <c r="Y14" s="437"/>
      <c r="Z14" s="437"/>
      <c r="AA14" s="437"/>
      <c r="AB14" s="426"/>
      <c r="AC14" s="530">
        <v>24.5</v>
      </c>
      <c r="AD14" s="531"/>
      <c r="AE14" s="531"/>
      <c r="AF14" s="531"/>
      <c r="AG14" s="532"/>
      <c r="AH14" s="530">
        <v>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21.4</v>
      </c>
      <c r="CU14" s="542"/>
      <c r="CV14" s="542"/>
      <c r="CW14" s="542"/>
      <c r="CX14" s="542"/>
      <c r="CY14" s="542"/>
      <c r="CZ14" s="542"/>
      <c r="DA14" s="543"/>
      <c r="DB14" s="541">
        <v>10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3184</v>
      </c>
      <c r="S15" s="528"/>
      <c r="T15" s="528"/>
      <c r="U15" s="528"/>
      <c r="V15" s="529"/>
      <c r="W15" s="462" t="s">
        <v>137</v>
      </c>
      <c r="X15" s="463"/>
      <c r="Y15" s="463"/>
      <c r="Z15" s="463"/>
      <c r="AA15" s="463"/>
      <c r="AB15" s="453"/>
      <c r="AC15" s="497">
        <v>294</v>
      </c>
      <c r="AD15" s="498"/>
      <c r="AE15" s="498"/>
      <c r="AF15" s="498"/>
      <c r="AG15" s="537"/>
      <c r="AH15" s="497">
        <v>296</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409882</v>
      </c>
      <c r="BO15" s="410"/>
      <c r="BP15" s="410"/>
      <c r="BQ15" s="410"/>
      <c r="BR15" s="410"/>
      <c r="BS15" s="410"/>
      <c r="BT15" s="410"/>
      <c r="BU15" s="411"/>
      <c r="BV15" s="409">
        <v>408520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16.5</v>
      </c>
      <c r="AD16" s="531"/>
      <c r="AE16" s="531"/>
      <c r="AF16" s="531"/>
      <c r="AG16" s="532"/>
      <c r="AH16" s="530">
        <v>15.1</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2817621</v>
      </c>
      <c r="BO16" s="447"/>
      <c r="BP16" s="447"/>
      <c r="BQ16" s="447"/>
      <c r="BR16" s="447"/>
      <c r="BS16" s="447"/>
      <c r="BT16" s="447"/>
      <c r="BU16" s="448"/>
      <c r="BV16" s="446">
        <v>2952196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1050</v>
      </c>
      <c r="AD17" s="498"/>
      <c r="AE17" s="498"/>
      <c r="AF17" s="498"/>
      <c r="AG17" s="537"/>
      <c r="AH17" s="497">
        <v>1118</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501215</v>
      </c>
      <c r="BO17" s="447"/>
      <c r="BP17" s="447"/>
      <c r="BQ17" s="447"/>
      <c r="BR17" s="447"/>
      <c r="BS17" s="447"/>
      <c r="BT17" s="447"/>
      <c r="BU17" s="448"/>
      <c r="BV17" s="446">
        <v>499756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353.56</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56.9</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2710347</v>
      </c>
      <c r="BO18" s="447"/>
      <c r="BP18" s="447"/>
      <c r="BQ18" s="447"/>
      <c r="BR18" s="447"/>
      <c r="BS18" s="447"/>
      <c r="BT18" s="447"/>
      <c r="BU18" s="448"/>
      <c r="BV18" s="446">
        <v>2649617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3793397</v>
      </c>
      <c r="BO19" s="447"/>
      <c r="BP19" s="447"/>
      <c r="BQ19" s="447"/>
      <c r="BR19" s="447"/>
      <c r="BS19" s="447"/>
      <c r="BT19" s="447"/>
      <c r="BU19" s="448"/>
      <c r="BV19" s="446">
        <v>3595896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1502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4338579</v>
      </c>
      <c r="BO23" s="447"/>
      <c r="BP23" s="447"/>
      <c r="BQ23" s="447"/>
      <c r="BR23" s="447"/>
      <c r="BS23" s="447"/>
      <c r="BT23" s="447"/>
      <c r="BU23" s="448"/>
      <c r="BV23" s="446">
        <v>4418204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7000</v>
      </c>
      <c r="R24" s="498"/>
      <c r="S24" s="498"/>
      <c r="T24" s="498"/>
      <c r="U24" s="498"/>
      <c r="V24" s="537"/>
      <c r="W24" s="596"/>
      <c r="X24" s="584"/>
      <c r="Y24" s="585"/>
      <c r="Z24" s="496" t="s">
        <v>161</v>
      </c>
      <c r="AA24" s="476"/>
      <c r="AB24" s="476"/>
      <c r="AC24" s="476"/>
      <c r="AD24" s="476"/>
      <c r="AE24" s="476"/>
      <c r="AF24" s="476"/>
      <c r="AG24" s="477"/>
      <c r="AH24" s="497">
        <v>83</v>
      </c>
      <c r="AI24" s="498"/>
      <c r="AJ24" s="498"/>
      <c r="AK24" s="498"/>
      <c r="AL24" s="537"/>
      <c r="AM24" s="497">
        <v>222274</v>
      </c>
      <c r="AN24" s="498"/>
      <c r="AO24" s="498"/>
      <c r="AP24" s="498"/>
      <c r="AQ24" s="498"/>
      <c r="AR24" s="537"/>
      <c r="AS24" s="497">
        <v>2678</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3754439</v>
      </c>
      <c r="BO24" s="447"/>
      <c r="BP24" s="447"/>
      <c r="BQ24" s="447"/>
      <c r="BR24" s="447"/>
      <c r="BS24" s="447"/>
      <c r="BT24" s="447"/>
      <c r="BU24" s="448"/>
      <c r="BV24" s="446">
        <v>3775909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2</v>
      </c>
      <c r="M25" s="498"/>
      <c r="N25" s="498"/>
      <c r="O25" s="498"/>
      <c r="P25" s="537"/>
      <c r="Q25" s="497">
        <v>6000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60867</v>
      </c>
      <c r="BO25" s="410"/>
      <c r="BP25" s="410"/>
      <c r="BQ25" s="410"/>
      <c r="BR25" s="410"/>
      <c r="BS25" s="410"/>
      <c r="BT25" s="410"/>
      <c r="BU25" s="411"/>
      <c r="BV25" s="409">
        <v>39118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5500</v>
      </c>
      <c r="R26" s="498"/>
      <c r="S26" s="498"/>
      <c r="T26" s="498"/>
      <c r="U26" s="498"/>
      <c r="V26" s="537"/>
      <c r="W26" s="596"/>
      <c r="X26" s="584"/>
      <c r="Y26" s="585"/>
      <c r="Z26" s="496" t="s">
        <v>168</v>
      </c>
      <c r="AA26" s="606"/>
      <c r="AB26" s="606"/>
      <c r="AC26" s="606"/>
      <c r="AD26" s="606"/>
      <c r="AE26" s="606"/>
      <c r="AF26" s="606"/>
      <c r="AG26" s="607"/>
      <c r="AH26" s="497" t="s">
        <v>120</v>
      </c>
      <c r="AI26" s="498"/>
      <c r="AJ26" s="498"/>
      <c r="AK26" s="498"/>
      <c r="AL26" s="537"/>
      <c r="AM26" s="497" t="s">
        <v>165</v>
      </c>
      <c r="AN26" s="498"/>
      <c r="AO26" s="498"/>
      <c r="AP26" s="498"/>
      <c r="AQ26" s="498"/>
      <c r="AR26" s="537"/>
      <c r="AS26" s="497" t="s">
        <v>165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2600</v>
      </c>
      <c r="R27" s="498"/>
      <c r="S27" s="498"/>
      <c r="T27" s="498"/>
      <c r="U27" s="498"/>
      <c r="V27" s="537"/>
      <c r="W27" s="596"/>
      <c r="X27" s="584"/>
      <c r="Y27" s="585"/>
      <c r="Z27" s="496" t="s">
        <v>171</v>
      </c>
      <c r="AA27" s="476"/>
      <c r="AB27" s="476"/>
      <c r="AC27" s="476"/>
      <c r="AD27" s="476"/>
      <c r="AE27" s="476"/>
      <c r="AF27" s="476"/>
      <c r="AG27" s="477"/>
      <c r="AH27" s="497">
        <v>1</v>
      </c>
      <c r="AI27" s="498"/>
      <c r="AJ27" s="498"/>
      <c r="AK27" s="498"/>
      <c r="AL27" s="537"/>
      <c r="AM27" s="497" t="s">
        <v>172</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120</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2200</v>
      </c>
      <c r="R28" s="498"/>
      <c r="S28" s="498"/>
      <c r="T28" s="498"/>
      <c r="U28" s="498"/>
      <c r="V28" s="537"/>
      <c r="W28" s="596"/>
      <c r="X28" s="584"/>
      <c r="Y28" s="585"/>
      <c r="Z28" s="496" t="s">
        <v>176</v>
      </c>
      <c r="AA28" s="476"/>
      <c r="AB28" s="476"/>
      <c r="AC28" s="476"/>
      <c r="AD28" s="476"/>
      <c r="AE28" s="476"/>
      <c r="AF28" s="476"/>
      <c r="AG28" s="477"/>
      <c r="AH28" s="497" t="s">
        <v>120</v>
      </c>
      <c r="AI28" s="498"/>
      <c r="AJ28" s="498"/>
      <c r="AK28" s="498"/>
      <c r="AL28" s="537"/>
      <c r="AM28" s="497" t="s">
        <v>120</v>
      </c>
      <c r="AN28" s="498"/>
      <c r="AO28" s="498"/>
      <c r="AP28" s="498"/>
      <c r="AQ28" s="498"/>
      <c r="AR28" s="537"/>
      <c r="AS28" s="497" t="s">
        <v>120</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755830</v>
      </c>
      <c r="BO28" s="410"/>
      <c r="BP28" s="410"/>
      <c r="BQ28" s="410"/>
      <c r="BR28" s="410"/>
      <c r="BS28" s="410"/>
      <c r="BT28" s="410"/>
      <c r="BU28" s="411"/>
      <c r="BV28" s="409">
        <v>1025325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7</v>
      </c>
      <c r="M29" s="498"/>
      <c r="N29" s="498"/>
      <c r="O29" s="498"/>
      <c r="P29" s="537"/>
      <c r="Q29" s="497">
        <v>1900</v>
      </c>
      <c r="R29" s="498"/>
      <c r="S29" s="498"/>
      <c r="T29" s="498"/>
      <c r="U29" s="498"/>
      <c r="V29" s="537"/>
      <c r="W29" s="597"/>
      <c r="X29" s="598"/>
      <c r="Y29" s="599"/>
      <c r="Z29" s="496" t="s">
        <v>179</v>
      </c>
      <c r="AA29" s="476"/>
      <c r="AB29" s="476"/>
      <c r="AC29" s="476"/>
      <c r="AD29" s="476"/>
      <c r="AE29" s="476"/>
      <c r="AF29" s="476"/>
      <c r="AG29" s="477"/>
      <c r="AH29" s="497">
        <v>84</v>
      </c>
      <c r="AI29" s="498"/>
      <c r="AJ29" s="498"/>
      <c r="AK29" s="498"/>
      <c r="AL29" s="537"/>
      <c r="AM29" s="497">
        <v>224779</v>
      </c>
      <c r="AN29" s="498"/>
      <c r="AO29" s="498"/>
      <c r="AP29" s="498"/>
      <c r="AQ29" s="498"/>
      <c r="AR29" s="537"/>
      <c r="AS29" s="497">
        <v>2676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83395</v>
      </c>
      <c r="BO29" s="447"/>
      <c r="BP29" s="447"/>
      <c r="BQ29" s="447"/>
      <c r="BR29" s="447"/>
      <c r="BS29" s="447"/>
      <c r="BT29" s="447"/>
      <c r="BU29" s="448"/>
      <c r="BV29" s="446">
        <v>83394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860011</v>
      </c>
      <c r="BO30" s="620"/>
      <c r="BP30" s="620"/>
      <c r="BQ30" s="620"/>
      <c r="BR30" s="620"/>
      <c r="BS30" s="620"/>
      <c r="BT30" s="620"/>
      <c r="BU30" s="621"/>
      <c r="BV30" s="619">
        <v>629535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国民健康保険病院事業特別会計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町民保養センター事業特別会計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B1EkEgCqQoH6biXuEsFsY9k2+0syk6ALIwYQl4l/LKHro7PQhrp6ZCTXzSNnMEFeL+009+1rB3OldW0T3We3w==" saltValue="70Ax2NjRpL6VmFOTRiRF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363381</v>
      </c>
      <c r="S5" s="649"/>
      <c r="T5" s="649"/>
      <c r="U5" s="649"/>
      <c r="V5" s="649"/>
      <c r="W5" s="649"/>
      <c r="X5" s="649"/>
      <c r="Y5" s="650"/>
      <c r="Z5" s="651">
        <v>6.2</v>
      </c>
      <c r="AA5" s="651"/>
      <c r="AB5" s="651"/>
      <c r="AC5" s="651"/>
      <c r="AD5" s="652">
        <v>363381</v>
      </c>
      <c r="AE5" s="652"/>
      <c r="AF5" s="652"/>
      <c r="AG5" s="652"/>
      <c r="AH5" s="652"/>
      <c r="AI5" s="652"/>
      <c r="AJ5" s="652"/>
      <c r="AK5" s="652"/>
      <c r="AL5" s="653">
        <v>12.3</v>
      </c>
      <c r="AM5" s="654"/>
      <c r="AN5" s="654"/>
      <c r="AO5" s="655"/>
      <c r="AP5" s="645" t="s">
        <v>220</v>
      </c>
      <c r="AQ5" s="646"/>
      <c r="AR5" s="646"/>
      <c r="AS5" s="646"/>
      <c r="AT5" s="646"/>
      <c r="AU5" s="646"/>
      <c r="AV5" s="646"/>
      <c r="AW5" s="646"/>
      <c r="AX5" s="646"/>
      <c r="AY5" s="646"/>
      <c r="AZ5" s="646"/>
      <c r="BA5" s="646"/>
      <c r="BB5" s="646"/>
      <c r="BC5" s="646"/>
      <c r="BD5" s="646"/>
      <c r="BE5" s="646"/>
      <c r="BF5" s="647"/>
      <c r="BG5" s="659">
        <v>363381</v>
      </c>
      <c r="BH5" s="660"/>
      <c r="BI5" s="660"/>
      <c r="BJ5" s="660"/>
      <c r="BK5" s="660"/>
      <c r="BL5" s="660"/>
      <c r="BM5" s="660"/>
      <c r="BN5" s="661"/>
      <c r="BO5" s="662">
        <v>100</v>
      </c>
      <c r="BP5" s="662"/>
      <c r="BQ5" s="662"/>
      <c r="BR5" s="662"/>
      <c r="BS5" s="663">
        <v>1261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78795</v>
      </c>
      <c r="S6" s="660"/>
      <c r="T6" s="660"/>
      <c r="U6" s="660"/>
      <c r="V6" s="660"/>
      <c r="W6" s="660"/>
      <c r="X6" s="660"/>
      <c r="Y6" s="661"/>
      <c r="Z6" s="662">
        <v>1.4</v>
      </c>
      <c r="AA6" s="662"/>
      <c r="AB6" s="662"/>
      <c r="AC6" s="662"/>
      <c r="AD6" s="663">
        <v>78795</v>
      </c>
      <c r="AE6" s="663"/>
      <c r="AF6" s="663"/>
      <c r="AG6" s="663"/>
      <c r="AH6" s="663"/>
      <c r="AI6" s="663"/>
      <c r="AJ6" s="663"/>
      <c r="AK6" s="663"/>
      <c r="AL6" s="664">
        <v>2.7</v>
      </c>
      <c r="AM6" s="665"/>
      <c r="AN6" s="665"/>
      <c r="AO6" s="666"/>
      <c r="AP6" s="656" t="s">
        <v>225</v>
      </c>
      <c r="AQ6" s="657"/>
      <c r="AR6" s="657"/>
      <c r="AS6" s="657"/>
      <c r="AT6" s="657"/>
      <c r="AU6" s="657"/>
      <c r="AV6" s="657"/>
      <c r="AW6" s="657"/>
      <c r="AX6" s="657"/>
      <c r="AY6" s="657"/>
      <c r="AZ6" s="657"/>
      <c r="BA6" s="657"/>
      <c r="BB6" s="657"/>
      <c r="BC6" s="657"/>
      <c r="BD6" s="657"/>
      <c r="BE6" s="657"/>
      <c r="BF6" s="658"/>
      <c r="BG6" s="659">
        <v>363381</v>
      </c>
      <c r="BH6" s="660"/>
      <c r="BI6" s="660"/>
      <c r="BJ6" s="660"/>
      <c r="BK6" s="660"/>
      <c r="BL6" s="660"/>
      <c r="BM6" s="660"/>
      <c r="BN6" s="661"/>
      <c r="BO6" s="662">
        <v>100</v>
      </c>
      <c r="BP6" s="662"/>
      <c r="BQ6" s="662"/>
      <c r="BR6" s="662"/>
      <c r="BS6" s="663">
        <v>1261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63506</v>
      </c>
      <c r="CS6" s="660"/>
      <c r="CT6" s="660"/>
      <c r="CU6" s="660"/>
      <c r="CV6" s="660"/>
      <c r="CW6" s="660"/>
      <c r="CX6" s="660"/>
      <c r="CY6" s="661"/>
      <c r="CZ6" s="653">
        <v>1.1000000000000001</v>
      </c>
      <c r="DA6" s="654"/>
      <c r="DB6" s="654"/>
      <c r="DC6" s="673"/>
      <c r="DD6" s="668" t="s">
        <v>227</v>
      </c>
      <c r="DE6" s="660"/>
      <c r="DF6" s="660"/>
      <c r="DG6" s="660"/>
      <c r="DH6" s="660"/>
      <c r="DI6" s="660"/>
      <c r="DJ6" s="660"/>
      <c r="DK6" s="660"/>
      <c r="DL6" s="660"/>
      <c r="DM6" s="660"/>
      <c r="DN6" s="660"/>
      <c r="DO6" s="660"/>
      <c r="DP6" s="661"/>
      <c r="DQ6" s="668">
        <v>63279</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730</v>
      </c>
      <c r="S7" s="660"/>
      <c r="T7" s="660"/>
      <c r="U7" s="660"/>
      <c r="V7" s="660"/>
      <c r="W7" s="660"/>
      <c r="X7" s="660"/>
      <c r="Y7" s="661"/>
      <c r="Z7" s="662">
        <v>0</v>
      </c>
      <c r="AA7" s="662"/>
      <c r="AB7" s="662"/>
      <c r="AC7" s="662"/>
      <c r="AD7" s="663">
        <v>730</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189395</v>
      </c>
      <c r="BH7" s="660"/>
      <c r="BI7" s="660"/>
      <c r="BJ7" s="660"/>
      <c r="BK7" s="660"/>
      <c r="BL7" s="660"/>
      <c r="BM7" s="660"/>
      <c r="BN7" s="661"/>
      <c r="BO7" s="662">
        <v>52.1</v>
      </c>
      <c r="BP7" s="662"/>
      <c r="BQ7" s="662"/>
      <c r="BR7" s="662"/>
      <c r="BS7" s="663">
        <v>1261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1234623</v>
      </c>
      <c r="CS7" s="660"/>
      <c r="CT7" s="660"/>
      <c r="CU7" s="660"/>
      <c r="CV7" s="660"/>
      <c r="CW7" s="660"/>
      <c r="CX7" s="660"/>
      <c r="CY7" s="661"/>
      <c r="CZ7" s="662">
        <v>21.4</v>
      </c>
      <c r="DA7" s="662"/>
      <c r="DB7" s="662"/>
      <c r="DC7" s="662"/>
      <c r="DD7" s="668">
        <v>6741</v>
      </c>
      <c r="DE7" s="660"/>
      <c r="DF7" s="660"/>
      <c r="DG7" s="660"/>
      <c r="DH7" s="660"/>
      <c r="DI7" s="660"/>
      <c r="DJ7" s="660"/>
      <c r="DK7" s="660"/>
      <c r="DL7" s="660"/>
      <c r="DM7" s="660"/>
      <c r="DN7" s="660"/>
      <c r="DO7" s="660"/>
      <c r="DP7" s="661"/>
      <c r="DQ7" s="668">
        <v>654947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1037</v>
      </c>
      <c r="S8" s="660"/>
      <c r="T8" s="660"/>
      <c r="U8" s="660"/>
      <c r="V8" s="660"/>
      <c r="W8" s="660"/>
      <c r="X8" s="660"/>
      <c r="Y8" s="661"/>
      <c r="Z8" s="662">
        <v>0</v>
      </c>
      <c r="AA8" s="662"/>
      <c r="AB8" s="662"/>
      <c r="AC8" s="662"/>
      <c r="AD8" s="663">
        <v>1037</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5801</v>
      </c>
      <c r="BH8" s="660"/>
      <c r="BI8" s="660"/>
      <c r="BJ8" s="660"/>
      <c r="BK8" s="660"/>
      <c r="BL8" s="660"/>
      <c r="BM8" s="660"/>
      <c r="BN8" s="661"/>
      <c r="BO8" s="662">
        <v>1.6</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760629</v>
      </c>
      <c r="CS8" s="660"/>
      <c r="CT8" s="660"/>
      <c r="CU8" s="660"/>
      <c r="CV8" s="660"/>
      <c r="CW8" s="660"/>
      <c r="CX8" s="660"/>
      <c r="CY8" s="661"/>
      <c r="CZ8" s="662">
        <v>13.2</v>
      </c>
      <c r="DA8" s="662"/>
      <c r="DB8" s="662"/>
      <c r="DC8" s="662"/>
      <c r="DD8" s="668">
        <v>53080</v>
      </c>
      <c r="DE8" s="660"/>
      <c r="DF8" s="660"/>
      <c r="DG8" s="660"/>
      <c r="DH8" s="660"/>
      <c r="DI8" s="660"/>
      <c r="DJ8" s="660"/>
      <c r="DK8" s="660"/>
      <c r="DL8" s="660"/>
      <c r="DM8" s="660"/>
      <c r="DN8" s="660"/>
      <c r="DO8" s="660"/>
      <c r="DP8" s="661"/>
      <c r="DQ8" s="668">
        <v>429619</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1050</v>
      </c>
      <c r="S9" s="660"/>
      <c r="T9" s="660"/>
      <c r="U9" s="660"/>
      <c r="V9" s="660"/>
      <c r="W9" s="660"/>
      <c r="X9" s="660"/>
      <c r="Y9" s="661"/>
      <c r="Z9" s="662">
        <v>0</v>
      </c>
      <c r="AA9" s="662"/>
      <c r="AB9" s="662"/>
      <c r="AC9" s="662"/>
      <c r="AD9" s="663">
        <v>1050</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166442</v>
      </c>
      <c r="BH9" s="660"/>
      <c r="BI9" s="660"/>
      <c r="BJ9" s="660"/>
      <c r="BK9" s="660"/>
      <c r="BL9" s="660"/>
      <c r="BM9" s="660"/>
      <c r="BN9" s="661"/>
      <c r="BO9" s="662">
        <v>45.8</v>
      </c>
      <c r="BP9" s="662"/>
      <c r="BQ9" s="662"/>
      <c r="BR9" s="662"/>
      <c r="BS9" s="668" t="s">
        <v>165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744825</v>
      </c>
      <c r="CS9" s="660"/>
      <c r="CT9" s="660"/>
      <c r="CU9" s="660"/>
      <c r="CV9" s="660"/>
      <c r="CW9" s="660"/>
      <c r="CX9" s="660"/>
      <c r="CY9" s="661"/>
      <c r="CZ9" s="662">
        <v>12.9</v>
      </c>
      <c r="DA9" s="662"/>
      <c r="DB9" s="662"/>
      <c r="DC9" s="662"/>
      <c r="DD9" s="668">
        <v>18662</v>
      </c>
      <c r="DE9" s="660"/>
      <c r="DF9" s="660"/>
      <c r="DG9" s="660"/>
      <c r="DH9" s="660"/>
      <c r="DI9" s="660"/>
      <c r="DJ9" s="660"/>
      <c r="DK9" s="660"/>
      <c r="DL9" s="660"/>
      <c r="DM9" s="660"/>
      <c r="DN9" s="660"/>
      <c r="DO9" s="660"/>
      <c r="DP9" s="661"/>
      <c r="DQ9" s="668">
        <v>639108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165</v>
      </c>
      <c r="AA10" s="662"/>
      <c r="AB10" s="662"/>
      <c r="AC10" s="662"/>
      <c r="AD10" s="663" t="s">
        <v>120</v>
      </c>
      <c r="AE10" s="663"/>
      <c r="AF10" s="663"/>
      <c r="AG10" s="663"/>
      <c r="AH10" s="663"/>
      <c r="AI10" s="663"/>
      <c r="AJ10" s="663"/>
      <c r="AK10" s="663"/>
      <c r="AL10" s="664" t="s">
        <v>165</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10792</v>
      </c>
      <c r="BH10" s="660"/>
      <c r="BI10" s="660"/>
      <c r="BJ10" s="660"/>
      <c r="BK10" s="660"/>
      <c r="BL10" s="660"/>
      <c r="BM10" s="660"/>
      <c r="BN10" s="661"/>
      <c r="BO10" s="662">
        <v>3</v>
      </c>
      <c r="BP10" s="662"/>
      <c r="BQ10" s="662"/>
      <c r="BR10" s="662"/>
      <c r="BS10" s="668" t="s">
        <v>120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2168</v>
      </c>
      <c r="CS10" s="660"/>
      <c r="CT10" s="660"/>
      <c r="CU10" s="660"/>
      <c r="CV10" s="660"/>
      <c r="CW10" s="660"/>
      <c r="CX10" s="660"/>
      <c r="CY10" s="661"/>
      <c r="CZ10" s="662">
        <v>0</v>
      </c>
      <c r="DA10" s="662"/>
      <c r="DB10" s="662"/>
      <c r="DC10" s="662"/>
      <c r="DD10" s="668" t="s">
        <v>227</v>
      </c>
      <c r="DE10" s="660"/>
      <c r="DF10" s="660"/>
      <c r="DG10" s="660"/>
      <c r="DH10" s="660"/>
      <c r="DI10" s="660"/>
      <c r="DJ10" s="660"/>
      <c r="DK10" s="660"/>
      <c r="DL10" s="660"/>
      <c r="DM10" s="660"/>
      <c r="DN10" s="660"/>
      <c r="DO10" s="660"/>
      <c r="DP10" s="661"/>
      <c r="DQ10" s="668">
        <v>2168</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238</v>
      </c>
      <c r="AA11" s="662"/>
      <c r="AB11" s="662"/>
      <c r="AC11" s="662"/>
      <c r="AD11" s="663" t="s">
        <v>227</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6360</v>
      </c>
      <c r="BH11" s="660"/>
      <c r="BI11" s="660"/>
      <c r="BJ11" s="660"/>
      <c r="BK11" s="660"/>
      <c r="BL11" s="660"/>
      <c r="BM11" s="660"/>
      <c r="BN11" s="661"/>
      <c r="BO11" s="662">
        <v>1.8</v>
      </c>
      <c r="BP11" s="662"/>
      <c r="BQ11" s="662"/>
      <c r="BR11" s="662"/>
      <c r="BS11" s="668">
        <v>1261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514905</v>
      </c>
      <c r="CS11" s="660"/>
      <c r="CT11" s="660"/>
      <c r="CU11" s="660"/>
      <c r="CV11" s="660"/>
      <c r="CW11" s="660"/>
      <c r="CX11" s="660"/>
      <c r="CY11" s="661"/>
      <c r="CZ11" s="662">
        <v>8.9</v>
      </c>
      <c r="DA11" s="662"/>
      <c r="DB11" s="662"/>
      <c r="DC11" s="662"/>
      <c r="DD11" s="668">
        <v>169503</v>
      </c>
      <c r="DE11" s="660"/>
      <c r="DF11" s="660"/>
      <c r="DG11" s="660"/>
      <c r="DH11" s="660"/>
      <c r="DI11" s="660"/>
      <c r="DJ11" s="660"/>
      <c r="DK11" s="660"/>
      <c r="DL11" s="660"/>
      <c r="DM11" s="660"/>
      <c r="DN11" s="660"/>
      <c r="DO11" s="660"/>
      <c r="DP11" s="661"/>
      <c r="DQ11" s="668">
        <v>180425</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62293</v>
      </c>
      <c r="S12" s="660"/>
      <c r="T12" s="660"/>
      <c r="U12" s="660"/>
      <c r="V12" s="660"/>
      <c r="W12" s="660"/>
      <c r="X12" s="660"/>
      <c r="Y12" s="661"/>
      <c r="Z12" s="662">
        <v>1.1000000000000001</v>
      </c>
      <c r="AA12" s="662"/>
      <c r="AB12" s="662"/>
      <c r="AC12" s="662"/>
      <c r="AD12" s="663">
        <v>62293</v>
      </c>
      <c r="AE12" s="663"/>
      <c r="AF12" s="663"/>
      <c r="AG12" s="663"/>
      <c r="AH12" s="663"/>
      <c r="AI12" s="663"/>
      <c r="AJ12" s="663"/>
      <c r="AK12" s="663"/>
      <c r="AL12" s="664">
        <v>2.1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133926</v>
      </c>
      <c r="BH12" s="660"/>
      <c r="BI12" s="660"/>
      <c r="BJ12" s="660"/>
      <c r="BK12" s="660"/>
      <c r="BL12" s="660"/>
      <c r="BM12" s="660"/>
      <c r="BN12" s="661"/>
      <c r="BO12" s="662">
        <v>36.9</v>
      </c>
      <c r="BP12" s="662"/>
      <c r="BQ12" s="662"/>
      <c r="BR12" s="662"/>
      <c r="BS12" s="668" t="s">
        <v>120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634821</v>
      </c>
      <c r="CS12" s="660"/>
      <c r="CT12" s="660"/>
      <c r="CU12" s="660"/>
      <c r="CV12" s="660"/>
      <c r="CW12" s="660"/>
      <c r="CX12" s="660"/>
      <c r="CY12" s="661"/>
      <c r="CZ12" s="662">
        <v>11</v>
      </c>
      <c r="DA12" s="662"/>
      <c r="DB12" s="662"/>
      <c r="DC12" s="662"/>
      <c r="DD12" s="668">
        <v>381450</v>
      </c>
      <c r="DE12" s="660"/>
      <c r="DF12" s="660"/>
      <c r="DG12" s="660"/>
      <c r="DH12" s="660"/>
      <c r="DI12" s="660"/>
      <c r="DJ12" s="660"/>
      <c r="DK12" s="660"/>
      <c r="DL12" s="660"/>
      <c r="DM12" s="660"/>
      <c r="DN12" s="660"/>
      <c r="DO12" s="660"/>
      <c r="DP12" s="661"/>
      <c r="DQ12" s="668">
        <v>187396</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238</v>
      </c>
      <c r="AA13" s="662"/>
      <c r="AB13" s="662"/>
      <c r="AC13" s="662"/>
      <c r="AD13" s="663" t="s">
        <v>227</v>
      </c>
      <c r="AE13" s="663"/>
      <c r="AF13" s="663"/>
      <c r="AG13" s="663"/>
      <c r="AH13" s="663"/>
      <c r="AI13" s="663"/>
      <c r="AJ13" s="663"/>
      <c r="AK13" s="663"/>
      <c r="AL13" s="664" t="s">
        <v>120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130830</v>
      </c>
      <c r="BH13" s="660"/>
      <c r="BI13" s="660"/>
      <c r="BJ13" s="660"/>
      <c r="BK13" s="660"/>
      <c r="BL13" s="660"/>
      <c r="BM13" s="660"/>
      <c r="BN13" s="661"/>
      <c r="BO13" s="662">
        <v>36</v>
      </c>
      <c r="BP13" s="662"/>
      <c r="BQ13" s="662"/>
      <c r="BR13" s="662"/>
      <c r="BS13" s="668" t="s">
        <v>165</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744406</v>
      </c>
      <c r="CS13" s="660"/>
      <c r="CT13" s="660"/>
      <c r="CU13" s="660"/>
      <c r="CV13" s="660"/>
      <c r="CW13" s="660"/>
      <c r="CX13" s="660"/>
      <c r="CY13" s="661"/>
      <c r="CZ13" s="662">
        <v>12.9</v>
      </c>
      <c r="DA13" s="662"/>
      <c r="DB13" s="662"/>
      <c r="DC13" s="662"/>
      <c r="DD13" s="668">
        <v>207570</v>
      </c>
      <c r="DE13" s="660"/>
      <c r="DF13" s="660"/>
      <c r="DG13" s="660"/>
      <c r="DH13" s="660"/>
      <c r="DI13" s="660"/>
      <c r="DJ13" s="660"/>
      <c r="DK13" s="660"/>
      <c r="DL13" s="660"/>
      <c r="DM13" s="660"/>
      <c r="DN13" s="660"/>
      <c r="DO13" s="660"/>
      <c r="DP13" s="661"/>
      <c r="DQ13" s="668">
        <v>572387</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238</v>
      </c>
      <c r="AA14" s="662"/>
      <c r="AB14" s="662"/>
      <c r="AC14" s="662"/>
      <c r="AD14" s="663" t="s">
        <v>238</v>
      </c>
      <c r="AE14" s="663"/>
      <c r="AF14" s="663"/>
      <c r="AG14" s="663"/>
      <c r="AH14" s="663"/>
      <c r="AI14" s="663"/>
      <c r="AJ14" s="663"/>
      <c r="AK14" s="663"/>
      <c r="AL14" s="664" t="s">
        <v>120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8638</v>
      </c>
      <c r="BH14" s="660"/>
      <c r="BI14" s="660"/>
      <c r="BJ14" s="660"/>
      <c r="BK14" s="660"/>
      <c r="BL14" s="660"/>
      <c r="BM14" s="660"/>
      <c r="BN14" s="661"/>
      <c r="BO14" s="662">
        <v>2.4</v>
      </c>
      <c r="BP14" s="662"/>
      <c r="BQ14" s="662"/>
      <c r="BR14" s="662"/>
      <c r="BS14" s="668" t="s">
        <v>165</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153553</v>
      </c>
      <c r="CS14" s="660"/>
      <c r="CT14" s="660"/>
      <c r="CU14" s="660"/>
      <c r="CV14" s="660"/>
      <c r="CW14" s="660"/>
      <c r="CX14" s="660"/>
      <c r="CY14" s="661"/>
      <c r="CZ14" s="662">
        <v>2.7</v>
      </c>
      <c r="DA14" s="662"/>
      <c r="DB14" s="662"/>
      <c r="DC14" s="662"/>
      <c r="DD14" s="668" t="s">
        <v>227</v>
      </c>
      <c r="DE14" s="660"/>
      <c r="DF14" s="660"/>
      <c r="DG14" s="660"/>
      <c r="DH14" s="660"/>
      <c r="DI14" s="660"/>
      <c r="DJ14" s="660"/>
      <c r="DK14" s="660"/>
      <c r="DL14" s="660"/>
      <c r="DM14" s="660"/>
      <c r="DN14" s="660"/>
      <c r="DO14" s="660"/>
      <c r="DP14" s="661"/>
      <c r="DQ14" s="668">
        <v>153053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19682</v>
      </c>
      <c r="S15" s="660"/>
      <c r="T15" s="660"/>
      <c r="U15" s="660"/>
      <c r="V15" s="660"/>
      <c r="W15" s="660"/>
      <c r="X15" s="660"/>
      <c r="Y15" s="661"/>
      <c r="Z15" s="662">
        <v>0.3</v>
      </c>
      <c r="AA15" s="662"/>
      <c r="AB15" s="662"/>
      <c r="AC15" s="662"/>
      <c r="AD15" s="663">
        <v>19682</v>
      </c>
      <c r="AE15" s="663"/>
      <c r="AF15" s="663"/>
      <c r="AG15" s="663"/>
      <c r="AH15" s="663"/>
      <c r="AI15" s="663"/>
      <c r="AJ15" s="663"/>
      <c r="AK15" s="663"/>
      <c r="AL15" s="664">
        <v>0.7</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31422</v>
      </c>
      <c r="BH15" s="660"/>
      <c r="BI15" s="660"/>
      <c r="BJ15" s="660"/>
      <c r="BK15" s="660"/>
      <c r="BL15" s="660"/>
      <c r="BM15" s="660"/>
      <c r="BN15" s="661"/>
      <c r="BO15" s="662">
        <v>8.6</v>
      </c>
      <c r="BP15" s="662"/>
      <c r="BQ15" s="662"/>
      <c r="BR15" s="662"/>
      <c r="BS15" s="668" t="s">
        <v>165</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290909</v>
      </c>
      <c r="CS15" s="660"/>
      <c r="CT15" s="660"/>
      <c r="CU15" s="660"/>
      <c r="CV15" s="660"/>
      <c r="CW15" s="660"/>
      <c r="CX15" s="660"/>
      <c r="CY15" s="661"/>
      <c r="CZ15" s="662">
        <v>5</v>
      </c>
      <c r="DA15" s="662"/>
      <c r="DB15" s="662"/>
      <c r="DC15" s="662"/>
      <c r="DD15" s="668">
        <v>26772</v>
      </c>
      <c r="DE15" s="660"/>
      <c r="DF15" s="660"/>
      <c r="DG15" s="660"/>
      <c r="DH15" s="660"/>
      <c r="DI15" s="660"/>
      <c r="DJ15" s="660"/>
      <c r="DK15" s="660"/>
      <c r="DL15" s="660"/>
      <c r="DM15" s="660"/>
      <c r="DN15" s="660"/>
      <c r="DO15" s="660"/>
      <c r="DP15" s="661"/>
      <c r="DQ15" s="668">
        <v>277260</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165</v>
      </c>
      <c r="AA16" s="662"/>
      <c r="AB16" s="662"/>
      <c r="AC16" s="662"/>
      <c r="AD16" s="663" t="s">
        <v>165</v>
      </c>
      <c r="AE16" s="663"/>
      <c r="AF16" s="663"/>
      <c r="AG16" s="663"/>
      <c r="AH16" s="663"/>
      <c r="AI16" s="663"/>
      <c r="AJ16" s="663"/>
      <c r="AK16" s="663"/>
      <c r="AL16" s="664" t="s">
        <v>165</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227</v>
      </c>
      <c r="BP16" s="662"/>
      <c r="BQ16" s="662"/>
      <c r="BR16" s="662"/>
      <c r="BS16" s="668" t="s">
        <v>120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165</v>
      </c>
      <c r="CS16" s="660"/>
      <c r="CT16" s="660"/>
      <c r="CU16" s="660"/>
      <c r="CV16" s="660"/>
      <c r="CW16" s="660"/>
      <c r="CX16" s="660"/>
      <c r="CY16" s="661"/>
      <c r="CZ16" s="662" t="s">
        <v>165</v>
      </c>
      <c r="DA16" s="662"/>
      <c r="DB16" s="662"/>
      <c r="DC16" s="662"/>
      <c r="DD16" s="668" t="s">
        <v>165</v>
      </c>
      <c r="DE16" s="660"/>
      <c r="DF16" s="660"/>
      <c r="DG16" s="660"/>
      <c r="DH16" s="660"/>
      <c r="DI16" s="660"/>
      <c r="DJ16" s="660"/>
      <c r="DK16" s="660"/>
      <c r="DL16" s="660"/>
      <c r="DM16" s="660"/>
      <c r="DN16" s="660"/>
      <c r="DO16" s="660"/>
      <c r="DP16" s="661"/>
      <c r="DQ16" s="668" t="s">
        <v>227</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554</v>
      </c>
      <c r="S17" s="660"/>
      <c r="T17" s="660"/>
      <c r="U17" s="660"/>
      <c r="V17" s="660"/>
      <c r="W17" s="660"/>
      <c r="X17" s="660"/>
      <c r="Y17" s="661"/>
      <c r="Z17" s="662">
        <v>0</v>
      </c>
      <c r="AA17" s="662"/>
      <c r="AB17" s="662"/>
      <c r="AC17" s="662"/>
      <c r="AD17" s="663">
        <v>554</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165</v>
      </c>
      <c r="BH17" s="660"/>
      <c r="BI17" s="660"/>
      <c r="BJ17" s="660"/>
      <c r="BK17" s="660"/>
      <c r="BL17" s="660"/>
      <c r="BM17" s="660"/>
      <c r="BN17" s="661"/>
      <c r="BO17" s="662" t="s">
        <v>227</v>
      </c>
      <c r="BP17" s="662"/>
      <c r="BQ17" s="662"/>
      <c r="BR17" s="662"/>
      <c r="BS17" s="668" t="s">
        <v>227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624945</v>
      </c>
      <c r="CS17" s="660"/>
      <c r="CT17" s="660"/>
      <c r="CU17" s="660"/>
      <c r="CV17" s="660"/>
      <c r="CW17" s="660"/>
      <c r="CX17" s="660"/>
      <c r="CY17" s="661"/>
      <c r="CZ17" s="662">
        <v>10.8</v>
      </c>
      <c r="DA17" s="662"/>
      <c r="DB17" s="662"/>
      <c r="DC17" s="662"/>
      <c r="DD17" s="668" t="s">
        <v>165</v>
      </c>
      <c r="DE17" s="660"/>
      <c r="DF17" s="660"/>
      <c r="DG17" s="660"/>
      <c r="DH17" s="660"/>
      <c r="DI17" s="660"/>
      <c r="DJ17" s="660"/>
      <c r="DK17" s="660"/>
      <c r="DL17" s="660"/>
      <c r="DM17" s="660"/>
      <c r="DN17" s="660"/>
      <c r="DO17" s="660"/>
      <c r="DP17" s="661"/>
      <c r="DQ17" s="668">
        <v>574455</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2667321</v>
      </c>
      <c r="S18" s="660"/>
      <c r="T18" s="660"/>
      <c r="U18" s="660"/>
      <c r="V18" s="660"/>
      <c r="W18" s="660"/>
      <c r="X18" s="660"/>
      <c r="Y18" s="661"/>
      <c r="Z18" s="662">
        <v>45.8</v>
      </c>
      <c r="AA18" s="662"/>
      <c r="AB18" s="662"/>
      <c r="AC18" s="662"/>
      <c r="AD18" s="663">
        <v>2421649</v>
      </c>
      <c r="AE18" s="663"/>
      <c r="AF18" s="663"/>
      <c r="AG18" s="663"/>
      <c r="AH18" s="663"/>
      <c r="AI18" s="663"/>
      <c r="AJ18" s="663"/>
      <c r="AK18" s="663"/>
      <c r="AL18" s="664">
        <v>81.900000000000006</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238</v>
      </c>
      <c r="DA18" s="662"/>
      <c r="DB18" s="662"/>
      <c r="DC18" s="662"/>
      <c r="DD18" s="668" t="s">
        <v>227</v>
      </c>
      <c r="DE18" s="660"/>
      <c r="DF18" s="660"/>
      <c r="DG18" s="660"/>
      <c r="DH18" s="660"/>
      <c r="DI18" s="660"/>
      <c r="DJ18" s="660"/>
      <c r="DK18" s="660"/>
      <c r="DL18" s="660"/>
      <c r="DM18" s="660"/>
      <c r="DN18" s="660"/>
      <c r="DO18" s="660"/>
      <c r="DP18" s="661"/>
      <c r="DQ18" s="668" t="s">
        <v>227</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2421649</v>
      </c>
      <c r="S19" s="660"/>
      <c r="T19" s="660"/>
      <c r="U19" s="660"/>
      <c r="V19" s="660"/>
      <c r="W19" s="660"/>
      <c r="X19" s="660"/>
      <c r="Y19" s="661"/>
      <c r="Z19" s="662">
        <v>41.5</v>
      </c>
      <c r="AA19" s="662"/>
      <c r="AB19" s="662"/>
      <c r="AC19" s="662"/>
      <c r="AD19" s="663">
        <v>2421649</v>
      </c>
      <c r="AE19" s="663"/>
      <c r="AF19" s="663"/>
      <c r="AG19" s="663"/>
      <c r="AH19" s="663"/>
      <c r="AI19" s="663"/>
      <c r="AJ19" s="663"/>
      <c r="AK19" s="663"/>
      <c r="AL19" s="664">
        <v>81.900000000000006</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120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165</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245672</v>
      </c>
      <c r="S20" s="660"/>
      <c r="T20" s="660"/>
      <c r="U20" s="660"/>
      <c r="V20" s="660"/>
      <c r="W20" s="660"/>
      <c r="X20" s="660"/>
      <c r="Y20" s="661"/>
      <c r="Z20" s="662">
        <v>4.2</v>
      </c>
      <c r="AA20" s="662"/>
      <c r="AB20" s="662"/>
      <c r="AC20" s="662"/>
      <c r="AD20" s="663" t="s">
        <v>120</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227</v>
      </c>
      <c r="BH20" s="660"/>
      <c r="BI20" s="660"/>
      <c r="BJ20" s="660"/>
      <c r="BK20" s="660"/>
      <c r="BL20" s="660"/>
      <c r="BM20" s="660"/>
      <c r="BN20" s="661"/>
      <c r="BO20" s="662" t="s">
        <v>120</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5769290</v>
      </c>
      <c r="CS20" s="660"/>
      <c r="CT20" s="660"/>
      <c r="CU20" s="660"/>
      <c r="CV20" s="660"/>
      <c r="CW20" s="660"/>
      <c r="CX20" s="660"/>
      <c r="CY20" s="661"/>
      <c r="CZ20" s="662">
        <v>100</v>
      </c>
      <c r="DA20" s="662"/>
      <c r="DB20" s="662"/>
      <c r="DC20" s="662"/>
      <c r="DD20" s="668">
        <v>863778</v>
      </c>
      <c r="DE20" s="660"/>
      <c r="DF20" s="660"/>
      <c r="DG20" s="660"/>
      <c r="DH20" s="660"/>
      <c r="DI20" s="660"/>
      <c r="DJ20" s="660"/>
      <c r="DK20" s="660"/>
      <c r="DL20" s="660"/>
      <c r="DM20" s="660"/>
      <c r="DN20" s="660"/>
      <c r="DO20" s="660"/>
      <c r="DP20" s="661"/>
      <c r="DQ20" s="668">
        <v>3734097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165</v>
      </c>
      <c r="S21" s="660"/>
      <c r="T21" s="660"/>
      <c r="U21" s="660"/>
      <c r="V21" s="660"/>
      <c r="W21" s="660"/>
      <c r="X21" s="660"/>
      <c r="Y21" s="661"/>
      <c r="Z21" s="662" t="s">
        <v>238</v>
      </c>
      <c r="AA21" s="662"/>
      <c r="AB21" s="662"/>
      <c r="AC21" s="662"/>
      <c r="AD21" s="663" t="s">
        <v>165</v>
      </c>
      <c r="AE21" s="663"/>
      <c r="AF21" s="663"/>
      <c r="AG21" s="663"/>
      <c r="AH21" s="663"/>
      <c r="AI21" s="663"/>
      <c r="AJ21" s="663"/>
      <c r="AK21" s="663"/>
      <c r="AL21" s="664" t="s">
        <v>165</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227</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3194843</v>
      </c>
      <c r="S22" s="660"/>
      <c r="T22" s="660"/>
      <c r="U22" s="660"/>
      <c r="V22" s="660"/>
      <c r="W22" s="660"/>
      <c r="X22" s="660"/>
      <c r="Y22" s="661"/>
      <c r="Z22" s="662">
        <v>54.8</v>
      </c>
      <c r="AA22" s="662"/>
      <c r="AB22" s="662"/>
      <c r="AC22" s="662"/>
      <c r="AD22" s="663">
        <v>2949171</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238</v>
      </c>
      <c r="BP22" s="662"/>
      <c r="BQ22" s="662"/>
      <c r="BR22" s="662"/>
      <c r="BS22" s="668" t="s">
        <v>120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597</v>
      </c>
      <c r="S23" s="660"/>
      <c r="T23" s="660"/>
      <c r="U23" s="660"/>
      <c r="V23" s="660"/>
      <c r="W23" s="660"/>
      <c r="X23" s="660"/>
      <c r="Y23" s="661"/>
      <c r="Z23" s="662">
        <v>0</v>
      </c>
      <c r="AA23" s="662"/>
      <c r="AB23" s="662"/>
      <c r="AC23" s="662"/>
      <c r="AD23" s="663">
        <v>597</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4670</v>
      </c>
      <c r="S24" s="660"/>
      <c r="T24" s="660"/>
      <c r="U24" s="660"/>
      <c r="V24" s="660"/>
      <c r="W24" s="660"/>
      <c r="X24" s="660"/>
      <c r="Y24" s="661"/>
      <c r="Z24" s="662">
        <v>0.1</v>
      </c>
      <c r="AA24" s="662"/>
      <c r="AB24" s="662"/>
      <c r="AC24" s="662"/>
      <c r="AD24" s="663" t="s">
        <v>227</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165</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1541137</v>
      </c>
      <c r="CS24" s="649"/>
      <c r="CT24" s="649"/>
      <c r="CU24" s="649"/>
      <c r="CV24" s="649"/>
      <c r="CW24" s="649"/>
      <c r="CX24" s="649"/>
      <c r="CY24" s="650"/>
      <c r="CZ24" s="653">
        <v>26.7</v>
      </c>
      <c r="DA24" s="654"/>
      <c r="DB24" s="654"/>
      <c r="DC24" s="673"/>
      <c r="DD24" s="692">
        <v>1263174</v>
      </c>
      <c r="DE24" s="649"/>
      <c r="DF24" s="649"/>
      <c r="DG24" s="649"/>
      <c r="DH24" s="649"/>
      <c r="DI24" s="649"/>
      <c r="DJ24" s="649"/>
      <c r="DK24" s="650"/>
      <c r="DL24" s="692">
        <v>1240104</v>
      </c>
      <c r="DM24" s="649"/>
      <c r="DN24" s="649"/>
      <c r="DO24" s="649"/>
      <c r="DP24" s="649"/>
      <c r="DQ24" s="649"/>
      <c r="DR24" s="649"/>
      <c r="DS24" s="649"/>
      <c r="DT24" s="649"/>
      <c r="DU24" s="649"/>
      <c r="DV24" s="650"/>
      <c r="DW24" s="653">
        <v>40.4</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112887</v>
      </c>
      <c r="S25" s="660"/>
      <c r="T25" s="660"/>
      <c r="U25" s="660"/>
      <c r="V25" s="660"/>
      <c r="W25" s="660"/>
      <c r="X25" s="660"/>
      <c r="Y25" s="661"/>
      <c r="Z25" s="662">
        <v>1.9</v>
      </c>
      <c r="AA25" s="662"/>
      <c r="AB25" s="662"/>
      <c r="AC25" s="662"/>
      <c r="AD25" s="663" t="s">
        <v>120</v>
      </c>
      <c r="AE25" s="663"/>
      <c r="AF25" s="663"/>
      <c r="AG25" s="663"/>
      <c r="AH25" s="663"/>
      <c r="AI25" s="663"/>
      <c r="AJ25" s="663"/>
      <c r="AK25" s="663"/>
      <c r="AL25" s="664" t="s">
        <v>238</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120</v>
      </c>
      <c r="BP25" s="662"/>
      <c r="BQ25" s="662"/>
      <c r="BR25" s="662"/>
      <c r="BS25" s="668" t="s">
        <v>165</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654598</v>
      </c>
      <c r="CS25" s="695"/>
      <c r="CT25" s="695"/>
      <c r="CU25" s="695"/>
      <c r="CV25" s="695"/>
      <c r="CW25" s="695"/>
      <c r="CX25" s="695"/>
      <c r="CY25" s="696"/>
      <c r="CZ25" s="664">
        <v>11.3</v>
      </c>
      <c r="DA25" s="693"/>
      <c r="DB25" s="693"/>
      <c r="DC25" s="697"/>
      <c r="DD25" s="668">
        <v>576556</v>
      </c>
      <c r="DE25" s="695"/>
      <c r="DF25" s="695"/>
      <c r="DG25" s="695"/>
      <c r="DH25" s="695"/>
      <c r="DI25" s="695"/>
      <c r="DJ25" s="695"/>
      <c r="DK25" s="696"/>
      <c r="DL25" s="668">
        <v>558679</v>
      </c>
      <c r="DM25" s="695"/>
      <c r="DN25" s="695"/>
      <c r="DO25" s="695"/>
      <c r="DP25" s="695"/>
      <c r="DQ25" s="695"/>
      <c r="DR25" s="695"/>
      <c r="DS25" s="695"/>
      <c r="DT25" s="695"/>
      <c r="DU25" s="695"/>
      <c r="DV25" s="696"/>
      <c r="DW25" s="664">
        <v>18.2</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3126</v>
      </c>
      <c r="S26" s="660"/>
      <c r="T26" s="660"/>
      <c r="U26" s="660"/>
      <c r="V26" s="660"/>
      <c r="W26" s="660"/>
      <c r="X26" s="660"/>
      <c r="Y26" s="661"/>
      <c r="Z26" s="662">
        <v>0.1</v>
      </c>
      <c r="AA26" s="662"/>
      <c r="AB26" s="662"/>
      <c r="AC26" s="662"/>
      <c r="AD26" s="663" t="s">
        <v>238</v>
      </c>
      <c r="AE26" s="663"/>
      <c r="AF26" s="663"/>
      <c r="AG26" s="663"/>
      <c r="AH26" s="663"/>
      <c r="AI26" s="663"/>
      <c r="AJ26" s="663"/>
      <c r="AK26" s="663"/>
      <c r="AL26" s="664" t="s">
        <v>120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120</v>
      </c>
      <c r="BP26" s="662"/>
      <c r="BQ26" s="662"/>
      <c r="BR26" s="662"/>
      <c r="BS26" s="668" t="s">
        <v>165</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393444</v>
      </c>
      <c r="CS26" s="660"/>
      <c r="CT26" s="660"/>
      <c r="CU26" s="660"/>
      <c r="CV26" s="660"/>
      <c r="CW26" s="660"/>
      <c r="CX26" s="660"/>
      <c r="CY26" s="661"/>
      <c r="CZ26" s="664">
        <v>6.8</v>
      </c>
      <c r="DA26" s="693"/>
      <c r="DB26" s="693"/>
      <c r="DC26" s="697"/>
      <c r="DD26" s="668">
        <v>322578</v>
      </c>
      <c r="DE26" s="660"/>
      <c r="DF26" s="660"/>
      <c r="DG26" s="660"/>
      <c r="DH26" s="660"/>
      <c r="DI26" s="660"/>
      <c r="DJ26" s="660"/>
      <c r="DK26" s="661"/>
      <c r="DL26" s="668" t="s">
        <v>165</v>
      </c>
      <c r="DM26" s="660"/>
      <c r="DN26" s="660"/>
      <c r="DO26" s="660"/>
      <c r="DP26" s="660"/>
      <c r="DQ26" s="660"/>
      <c r="DR26" s="660"/>
      <c r="DS26" s="660"/>
      <c r="DT26" s="660"/>
      <c r="DU26" s="660"/>
      <c r="DV26" s="661"/>
      <c r="DW26" s="664" t="s">
        <v>165</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434331</v>
      </c>
      <c r="S27" s="660"/>
      <c r="T27" s="660"/>
      <c r="U27" s="660"/>
      <c r="V27" s="660"/>
      <c r="W27" s="660"/>
      <c r="X27" s="660"/>
      <c r="Y27" s="661"/>
      <c r="Z27" s="662">
        <v>7.5</v>
      </c>
      <c r="AA27" s="662"/>
      <c r="AB27" s="662"/>
      <c r="AC27" s="662"/>
      <c r="AD27" s="663" t="s">
        <v>120</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363381</v>
      </c>
      <c r="BH27" s="660"/>
      <c r="BI27" s="660"/>
      <c r="BJ27" s="660"/>
      <c r="BK27" s="660"/>
      <c r="BL27" s="660"/>
      <c r="BM27" s="660"/>
      <c r="BN27" s="661"/>
      <c r="BO27" s="662">
        <v>100</v>
      </c>
      <c r="BP27" s="662"/>
      <c r="BQ27" s="662"/>
      <c r="BR27" s="662"/>
      <c r="BS27" s="668">
        <v>1261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261594</v>
      </c>
      <c r="CS27" s="695"/>
      <c r="CT27" s="695"/>
      <c r="CU27" s="695"/>
      <c r="CV27" s="695"/>
      <c r="CW27" s="695"/>
      <c r="CX27" s="695"/>
      <c r="CY27" s="696"/>
      <c r="CZ27" s="664">
        <v>4.5</v>
      </c>
      <c r="DA27" s="693"/>
      <c r="DB27" s="693"/>
      <c r="DC27" s="697"/>
      <c r="DD27" s="668">
        <v>112163</v>
      </c>
      <c r="DE27" s="695"/>
      <c r="DF27" s="695"/>
      <c r="DG27" s="695"/>
      <c r="DH27" s="695"/>
      <c r="DI27" s="695"/>
      <c r="DJ27" s="695"/>
      <c r="DK27" s="696"/>
      <c r="DL27" s="668">
        <v>106970</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300</v>
      </c>
      <c r="S28" s="660"/>
      <c r="T28" s="660"/>
      <c r="U28" s="660"/>
      <c r="V28" s="660"/>
      <c r="W28" s="660"/>
      <c r="X28" s="660"/>
      <c r="Y28" s="661"/>
      <c r="Z28" s="662">
        <v>0</v>
      </c>
      <c r="AA28" s="662"/>
      <c r="AB28" s="662"/>
      <c r="AC28" s="662"/>
      <c r="AD28" s="663">
        <v>300</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624945</v>
      </c>
      <c r="CS28" s="660"/>
      <c r="CT28" s="660"/>
      <c r="CU28" s="660"/>
      <c r="CV28" s="660"/>
      <c r="CW28" s="660"/>
      <c r="CX28" s="660"/>
      <c r="CY28" s="661"/>
      <c r="CZ28" s="664">
        <v>10.8</v>
      </c>
      <c r="DA28" s="693"/>
      <c r="DB28" s="693"/>
      <c r="DC28" s="697"/>
      <c r="DD28" s="668">
        <v>574455</v>
      </c>
      <c r="DE28" s="660"/>
      <c r="DF28" s="660"/>
      <c r="DG28" s="660"/>
      <c r="DH28" s="660"/>
      <c r="DI28" s="660"/>
      <c r="DJ28" s="660"/>
      <c r="DK28" s="661"/>
      <c r="DL28" s="668">
        <v>574455</v>
      </c>
      <c r="DM28" s="660"/>
      <c r="DN28" s="660"/>
      <c r="DO28" s="660"/>
      <c r="DP28" s="660"/>
      <c r="DQ28" s="660"/>
      <c r="DR28" s="660"/>
      <c r="DS28" s="660"/>
      <c r="DT28" s="660"/>
      <c r="DU28" s="660"/>
      <c r="DV28" s="661"/>
      <c r="DW28" s="664">
        <v>18.7</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356240</v>
      </c>
      <c r="S29" s="660"/>
      <c r="T29" s="660"/>
      <c r="U29" s="660"/>
      <c r="V29" s="660"/>
      <c r="W29" s="660"/>
      <c r="X29" s="660"/>
      <c r="Y29" s="661"/>
      <c r="Z29" s="662">
        <v>6.1</v>
      </c>
      <c r="AA29" s="662"/>
      <c r="AB29" s="662"/>
      <c r="AC29" s="662"/>
      <c r="AD29" s="663" t="s">
        <v>165</v>
      </c>
      <c r="AE29" s="663"/>
      <c r="AF29" s="663"/>
      <c r="AG29" s="663"/>
      <c r="AH29" s="663"/>
      <c r="AI29" s="663"/>
      <c r="AJ29" s="663"/>
      <c r="AK29" s="663"/>
      <c r="AL29" s="664" t="s">
        <v>227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624633</v>
      </c>
      <c r="CS29" s="695"/>
      <c r="CT29" s="695"/>
      <c r="CU29" s="695"/>
      <c r="CV29" s="695"/>
      <c r="CW29" s="695"/>
      <c r="CX29" s="695"/>
      <c r="CY29" s="696"/>
      <c r="CZ29" s="664">
        <v>10.8</v>
      </c>
      <c r="DA29" s="693"/>
      <c r="DB29" s="693"/>
      <c r="DC29" s="697"/>
      <c r="DD29" s="668">
        <v>574143</v>
      </c>
      <c r="DE29" s="695"/>
      <c r="DF29" s="695"/>
      <c r="DG29" s="695"/>
      <c r="DH29" s="695"/>
      <c r="DI29" s="695"/>
      <c r="DJ29" s="695"/>
      <c r="DK29" s="696"/>
      <c r="DL29" s="668">
        <v>574143</v>
      </c>
      <c r="DM29" s="695"/>
      <c r="DN29" s="695"/>
      <c r="DO29" s="695"/>
      <c r="DP29" s="695"/>
      <c r="DQ29" s="695"/>
      <c r="DR29" s="695"/>
      <c r="DS29" s="695"/>
      <c r="DT29" s="695"/>
      <c r="DU29" s="695"/>
      <c r="DV29" s="696"/>
      <c r="DW29" s="664">
        <v>18.7</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50297</v>
      </c>
      <c r="S30" s="660"/>
      <c r="T30" s="660"/>
      <c r="U30" s="660"/>
      <c r="V30" s="660"/>
      <c r="W30" s="660"/>
      <c r="X30" s="660"/>
      <c r="Y30" s="661"/>
      <c r="Z30" s="662">
        <v>0.9</v>
      </c>
      <c r="AA30" s="662"/>
      <c r="AB30" s="662"/>
      <c r="AC30" s="662"/>
      <c r="AD30" s="663">
        <v>4947</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99.2</v>
      </c>
      <c r="BH30" s="720"/>
      <c r="BI30" s="720"/>
      <c r="BJ30" s="720"/>
      <c r="BK30" s="720"/>
      <c r="BL30" s="720"/>
      <c r="BM30" s="654">
        <v>95.6</v>
      </c>
      <c r="BN30" s="720"/>
      <c r="BO30" s="720"/>
      <c r="BP30" s="720"/>
      <c r="BQ30" s="721"/>
      <c r="BR30" s="719">
        <v>99.1</v>
      </c>
      <c r="BS30" s="720"/>
      <c r="BT30" s="720"/>
      <c r="BU30" s="720"/>
      <c r="BV30" s="720"/>
      <c r="BW30" s="720"/>
      <c r="BX30" s="654">
        <v>95.3</v>
      </c>
      <c r="BY30" s="720"/>
      <c r="BZ30" s="720"/>
      <c r="CA30" s="720"/>
      <c r="CB30" s="721"/>
      <c r="CD30" s="724"/>
      <c r="CE30" s="725"/>
      <c r="CF30" s="674" t="s">
        <v>305</v>
      </c>
      <c r="CG30" s="675"/>
      <c r="CH30" s="675"/>
      <c r="CI30" s="675"/>
      <c r="CJ30" s="675"/>
      <c r="CK30" s="675"/>
      <c r="CL30" s="675"/>
      <c r="CM30" s="675"/>
      <c r="CN30" s="675"/>
      <c r="CO30" s="675"/>
      <c r="CP30" s="675"/>
      <c r="CQ30" s="676"/>
      <c r="CR30" s="659">
        <v>587882</v>
      </c>
      <c r="CS30" s="660"/>
      <c r="CT30" s="660"/>
      <c r="CU30" s="660"/>
      <c r="CV30" s="660"/>
      <c r="CW30" s="660"/>
      <c r="CX30" s="660"/>
      <c r="CY30" s="661"/>
      <c r="CZ30" s="664">
        <v>10.199999999999999</v>
      </c>
      <c r="DA30" s="693"/>
      <c r="DB30" s="693"/>
      <c r="DC30" s="697"/>
      <c r="DD30" s="668">
        <v>542588</v>
      </c>
      <c r="DE30" s="660"/>
      <c r="DF30" s="660"/>
      <c r="DG30" s="660"/>
      <c r="DH30" s="660"/>
      <c r="DI30" s="660"/>
      <c r="DJ30" s="660"/>
      <c r="DK30" s="661"/>
      <c r="DL30" s="668">
        <v>542588</v>
      </c>
      <c r="DM30" s="660"/>
      <c r="DN30" s="660"/>
      <c r="DO30" s="660"/>
      <c r="DP30" s="660"/>
      <c r="DQ30" s="660"/>
      <c r="DR30" s="660"/>
      <c r="DS30" s="660"/>
      <c r="DT30" s="660"/>
      <c r="DU30" s="660"/>
      <c r="DV30" s="661"/>
      <c r="DW30" s="664">
        <v>17.7</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395198</v>
      </c>
      <c r="S31" s="660"/>
      <c r="T31" s="660"/>
      <c r="U31" s="660"/>
      <c r="V31" s="660"/>
      <c r="W31" s="660"/>
      <c r="X31" s="660"/>
      <c r="Y31" s="661"/>
      <c r="Z31" s="662">
        <v>6.8</v>
      </c>
      <c r="AA31" s="662"/>
      <c r="AB31" s="662"/>
      <c r="AC31" s="662"/>
      <c r="AD31" s="663" t="s">
        <v>165</v>
      </c>
      <c r="AE31" s="663"/>
      <c r="AF31" s="663"/>
      <c r="AG31" s="663"/>
      <c r="AH31" s="663"/>
      <c r="AI31" s="663"/>
      <c r="AJ31" s="663"/>
      <c r="AK31" s="663"/>
      <c r="AL31" s="664" t="s">
        <v>120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99.2</v>
      </c>
      <c r="BH31" s="695"/>
      <c r="BI31" s="695"/>
      <c r="BJ31" s="695"/>
      <c r="BK31" s="695"/>
      <c r="BL31" s="695"/>
      <c r="BM31" s="665">
        <v>95.9</v>
      </c>
      <c r="BN31" s="717"/>
      <c r="BO31" s="717"/>
      <c r="BP31" s="717"/>
      <c r="BQ31" s="718"/>
      <c r="BR31" s="716">
        <v>99.1</v>
      </c>
      <c r="BS31" s="695"/>
      <c r="BT31" s="695"/>
      <c r="BU31" s="695"/>
      <c r="BV31" s="695"/>
      <c r="BW31" s="695"/>
      <c r="BX31" s="665">
        <v>95.3</v>
      </c>
      <c r="BY31" s="717"/>
      <c r="BZ31" s="717"/>
      <c r="CA31" s="717"/>
      <c r="CB31" s="718"/>
      <c r="CD31" s="724"/>
      <c r="CE31" s="725"/>
      <c r="CF31" s="674" t="s">
        <v>309</v>
      </c>
      <c r="CG31" s="675"/>
      <c r="CH31" s="675"/>
      <c r="CI31" s="675"/>
      <c r="CJ31" s="675"/>
      <c r="CK31" s="675"/>
      <c r="CL31" s="675"/>
      <c r="CM31" s="675"/>
      <c r="CN31" s="675"/>
      <c r="CO31" s="675"/>
      <c r="CP31" s="675"/>
      <c r="CQ31" s="676"/>
      <c r="CR31" s="659">
        <v>36751</v>
      </c>
      <c r="CS31" s="695"/>
      <c r="CT31" s="695"/>
      <c r="CU31" s="695"/>
      <c r="CV31" s="695"/>
      <c r="CW31" s="695"/>
      <c r="CX31" s="695"/>
      <c r="CY31" s="696"/>
      <c r="CZ31" s="664">
        <v>0.6</v>
      </c>
      <c r="DA31" s="693"/>
      <c r="DB31" s="693"/>
      <c r="DC31" s="697"/>
      <c r="DD31" s="668">
        <v>31555</v>
      </c>
      <c r="DE31" s="695"/>
      <c r="DF31" s="695"/>
      <c r="DG31" s="695"/>
      <c r="DH31" s="695"/>
      <c r="DI31" s="695"/>
      <c r="DJ31" s="695"/>
      <c r="DK31" s="696"/>
      <c r="DL31" s="668">
        <v>31555</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464363</v>
      </c>
      <c r="S32" s="660"/>
      <c r="T32" s="660"/>
      <c r="U32" s="660"/>
      <c r="V32" s="660"/>
      <c r="W32" s="660"/>
      <c r="X32" s="660"/>
      <c r="Y32" s="661"/>
      <c r="Z32" s="662">
        <v>8</v>
      </c>
      <c r="AA32" s="662"/>
      <c r="AB32" s="662"/>
      <c r="AC32" s="662"/>
      <c r="AD32" s="663" t="s">
        <v>238</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93.8</v>
      </c>
      <c r="BN32" s="729"/>
      <c r="BO32" s="729"/>
      <c r="BP32" s="729"/>
      <c r="BQ32" s="731"/>
      <c r="BR32" s="728">
        <v>98.8</v>
      </c>
      <c r="BS32" s="729"/>
      <c r="BT32" s="729"/>
      <c r="BU32" s="729"/>
      <c r="BV32" s="729"/>
      <c r="BW32" s="729"/>
      <c r="BX32" s="730">
        <v>93.7</v>
      </c>
      <c r="BY32" s="729"/>
      <c r="BZ32" s="729"/>
      <c r="CA32" s="729"/>
      <c r="CB32" s="731"/>
      <c r="CD32" s="726"/>
      <c r="CE32" s="727"/>
      <c r="CF32" s="674" t="s">
        <v>312</v>
      </c>
      <c r="CG32" s="675"/>
      <c r="CH32" s="675"/>
      <c r="CI32" s="675"/>
      <c r="CJ32" s="675"/>
      <c r="CK32" s="675"/>
      <c r="CL32" s="675"/>
      <c r="CM32" s="675"/>
      <c r="CN32" s="675"/>
      <c r="CO32" s="675"/>
      <c r="CP32" s="675"/>
      <c r="CQ32" s="676"/>
      <c r="CR32" s="659">
        <v>312</v>
      </c>
      <c r="CS32" s="660"/>
      <c r="CT32" s="660"/>
      <c r="CU32" s="660"/>
      <c r="CV32" s="660"/>
      <c r="CW32" s="660"/>
      <c r="CX32" s="660"/>
      <c r="CY32" s="661"/>
      <c r="CZ32" s="664">
        <v>0</v>
      </c>
      <c r="DA32" s="693"/>
      <c r="DB32" s="693"/>
      <c r="DC32" s="697"/>
      <c r="DD32" s="668">
        <v>312</v>
      </c>
      <c r="DE32" s="660"/>
      <c r="DF32" s="660"/>
      <c r="DG32" s="660"/>
      <c r="DH32" s="660"/>
      <c r="DI32" s="660"/>
      <c r="DJ32" s="660"/>
      <c r="DK32" s="661"/>
      <c r="DL32" s="668">
        <v>312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124850</v>
      </c>
      <c r="S33" s="660"/>
      <c r="T33" s="660"/>
      <c r="U33" s="660"/>
      <c r="V33" s="660"/>
      <c r="W33" s="660"/>
      <c r="X33" s="660"/>
      <c r="Y33" s="661"/>
      <c r="Z33" s="662">
        <v>2.1</v>
      </c>
      <c r="AA33" s="662"/>
      <c r="AB33" s="662"/>
      <c r="AC33" s="662"/>
      <c r="AD33" s="663" t="s">
        <v>165</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3364375</v>
      </c>
      <c r="CS33" s="695"/>
      <c r="CT33" s="695"/>
      <c r="CU33" s="695"/>
      <c r="CV33" s="695"/>
      <c r="CW33" s="695"/>
      <c r="CX33" s="695"/>
      <c r="CY33" s="696"/>
      <c r="CZ33" s="664">
        <v>58.3</v>
      </c>
      <c r="DA33" s="693"/>
      <c r="DB33" s="693"/>
      <c r="DC33" s="697"/>
      <c r="DD33" s="668">
        <v>2296496</v>
      </c>
      <c r="DE33" s="695"/>
      <c r="DF33" s="695"/>
      <c r="DG33" s="695"/>
      <c r="DH33" s="695"/>
      <c r="DI33" s="695"/>
      <c r="DJ33" s="695"/>
      <c r="DK33" s="696"/>
      <c r="DL33" s="668">
        <v>1470243</v>
      </c>
      <c r="DM33" s="695"/>
      <c r="DN33" s="695"/>
      <c r="DO33" s="695"/>
      <c r="DP33" s="695"/>
      <c r="DQ33" s="695"/>
      <c r="DR33" s="695"/>
      <c r="DS33" s="695"/>
      <c r="DT33" s="695"/>
      <c r="DU33" s="695"/>
      <c r="DV33" s="696"/>
      <c r="DW33" s="664">
        <v>47.9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178631</v>
      </c>
      <c r="S34" s="660"/>
      <c r="T34" s="660"/>
      <c r="U34" s="660"/>
      <c r="V34" s="660"/>
      <c r="W34" s="660"/>
      <c r="X34" s="660"/>
      <c r="Y34" s="661"/>
      <c r="Z34" s="662">
        <v>3.1</v>
      </c>
      <c r="AA34" s="662"/>
      <c r="AB34" s="662"/>
      <c r="AC34" s="662"/>
      <c r="AD34" s="663">
        <v>144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960515</v>
      </c>
      <c r="CS34" s="660"/>
      <c r="CT34" s="660"/>
      <c r="CU34" s="660"/>
      <c r="CV34" s="660"/>
      <c r="CW34" s="660"/>
      <c r="CX34" s="660"/>
      <c r="CY34" s="661"/>
      <c r="CZ34" s="664">
        <v>16.600000000000001</v>
      </c>
      <c r="DA34" s="693"/>
      <c r="DB34" s="693"/>
      <c r="DC34" s="697"/>
      <c r="DD34" s="668">
        <v>767248</v>
      </c>
      <c r="DE34" s="660"/>
      <c r="DF34" s="660"/>
      <c r="DG34" s="660"/>
      <c r="DH34" s="660"/>
      <c r="DI34" s="660"/>
      <c r="DJ34" s="660"/>
      <c r="DK34" s="661"/>
      <c r="DL34" s="668">
        <v>343764</v>
      </c>
      <c r="DM34" s="660"/>
      <c r="DN34" s="660"/>
      <c r="DO34" s="660"/>
      <c r="DP34" s="660"/>
      <c r="DQ34" s="660"/>
      <c r="DR34" s="660"/>
      <c r="DS34" s="660"/>
      <c r="DT34" s="660"/>
      <c r="DU34" s="660"/>
      <c r="DV34" s="661"/>
      <c r="DW34" s="664">
        <v>11.2</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508257</v>
      </c>
      <c r="S35" s="660"/>
      <c r="T35" s="660"/>
      <c r="U35" s="660"/>
      <c r="V35" s="660"/>
      <c r="W35" s="660"/>
      <c r="X35" s="660"/>
      <c r="Y35" s="661"/>
      <c r="Z35" s="662">
        <v>8.6999999999999993</v>
      </c>
      <c r="AA35" s="662"/>
      <c r="AB35" s="662"/>
      <c r="AC35" s="662"/>
      <c r="AD35" s="663" t="s">
        <v>120</v>
      </c>
      <c r="AE35" s="663"/>
      <c r="AF35" s="663"/>
      <c r="AG35" s="663"/>
      <c r="AH35" s="663"/>
      <c r="AI35" s="663"/>
      <c r="AJ35" s="663"/>
      <c r="AK35" s="663"/>
      <c r="AL35" s="664" t="s">
        <v>165</v>
      </c>
      <c r="AM35" s="665"/>
      <c r="AN35" s="665"/>
      <c r="AO35" s="666"/>
      <c r="AP35" s="214"/>
      <c r="AQ35" s="732" t="s">
        <v>320</v>
      </c>
      <c r="AR35" s="733"/>
      <c r="AS35" s="733"/>
      <c r="AT35" s="733"/>
      <c r="AU35" s="733"/>
      <c r="AV35" s="733"/>
      <c r="AW35" s="733"/>
      <c r="AX35" s="733"/>
      <c r="AY35" s="734"/>
      <c r="AZ35" s="648">
        <v>895104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50277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286333</v>
      </c>
      <c r="CS35" s="695"/>
      <c r="CT35" s="695"/>
      <c r="CU35" s="695"/>
      <c r="CV35" s="695"/>
      <c r="CW35" s="695"/>
      <c r="CX35" s="695"/>
      <c r="CY35" s="696"/>
      <c r="CZ35" s="664">
        <v>5</v>
      </c>
      <c r="DA35" s="693"/>
      <c r="DB35" s="693"/>
      <c r="DC35" s="697"/>
      <c r="DD35" s="668">
        <v>246797</v>
      </c>
      <c r="DE35" s="695"/>
      <c r="DF35" s="695"/>
      <c r="DG35" s="695"/>
      <c r="DH35" s="695"/>
      <c r="DI35" s="695"/>
      <c r="DJ35" s="695"/>
      <c r="DK35" s="696"/>
      <c r="DL35" s="668">
        <v>221630</v>
      </c>
      <c r="DM35" s="695"/>
      <c r="DN35" s="695"/>
      <c r="DO35" s="695"/>
      <c r="DP35" s="695"/>
      <c r="DQ35" s="695"/>
      <c r="DR35" s="695"/>
      <c r="DS35" s="695"/>
      <c r="DT35" s="695"/>
      <c r="DU35" s="695"/>
      <c r="DV35" s="696"/>
      <c r="DW35" s="664">
        <v>7.2</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165</v>
      </c>
      <c r="AE36" s="663"/>
      <c r="AF36" s="663"/>
      <c r="AG36" s="663"/>
      <c r="AH36" s="663"/>
      <c r="AI36" s="663"/>
      <c r="AJ36" s="663"/>
      <c r="AK36" s="663"/>
      <c r="AL36" s="664" t="s">
        <v>165</v>
      </c>
      <c r="AM36" s="665"/>
      <c r="AN36" s="665"/>
      <c r="AO36" s="666"/>
      <c r="AQ36" s="736" t="s">
        <v>324</v>
      </c>
      <c r="AR36" s="737"/>
      <c r="AS36" s="737"/>
      <c r="AT36" s="737"/>
      <c r="AU36" s="737"/>
      <c r="AV36" s="737"/>
      <c r="AW36" s="737"/>
      <c r="AX36" s="737"/>
      <c r="AY36" s="738"/>
      <c r="AZ36" s="659">
        <v>398066</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43479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1122387</v>
      </c>
      <c r="CS36" s="660"/>
      <c r="CT36" s="660"/>
      <c r="CU36" s="660"/>
      <c r="CV36" s="660"/>
      <c r="CW36" s="660"/>
      <c r="CX36" s="660"/>
      <c r="CY36" s="661"/>
      <c r="CZ36" s="664">
        <v>19.5</v>
      </c>
      <c r="DA36" s="693"/>
      <c r="DB36" s="693"/>
      <c r="DC36" s="697"/>
      <c r="DD36" s="668">
        <v>787703</v>
      </c>
      <c r="DE36" s="660"/>
      <c r="DF36" s="660"/>
      <c r="DG36" s="660"/>
      <c r="DH36" s="660"/>
      <c r="DI36" s="660"/>
      <c r="DJ36" s="660"/>
      <c r="DK36" s="661"/>
      <c r="DL36" s="668">
        <v>495193</v>
      </c>
      <c r="DM36" s="660"/>
      <c r="DN36" s="660"/>
      <c r="DO36" s="660"/>
      <c r="DP36" s="660"/>
      <c r="DQ36" s="660"/>
      <c r="DR36" s="660"/>
      <c r="DS36" s="660"/>
      <c r="DT36" s="660"/>
      <c r="DU36" s="660"/>
      <c r="DV36" s="661"/>
      <c r="DW36" s="664">
        <v>16.100000000000001</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114957</v>
      </c>
      <c r="S37" s="660"/>
      <c r="T37" s="660"/>
      <c r="U37" s="660"/>
      <c r="V37" s="660"/>
      <c r="W37" s="660"/>
      <c r="X37" s="660"/>
      <c r="Y37" s="661"/>
      <c r="Z37" s="662">
        <v>2</v>
      </c>
      <c r="AA37" s="662"/>
      <c r="AB37" s="662"/>
      <c r="AC37" s="662"/>
      <c r="AD37" s="663" t="s">
        <v>120</v>
      </c>
      <c r="AE37" s="663"/>
      <c r="AF37" s="663"/>
      <c r="AG37" s="663"/>
      <c r="AH37" s="663"/>
      <c r="AI37" s="663"/>
      <c r="AJ37" s="663"/>
      <c r="AK37" s="663"/>
      <c r="AL37" s="664" t="s">
        <v>165</v>
      </c>
      <c r="AM37" s="665"/>
      <c r="AN37" s="665"/>
      <c r="AO37" s="666"/>
      <c r="AQ37" s="736" t="s">
        <v>328</v>
      </c>
      <c r="AR37" s="737"/>
      <c r="AS37" s="737"/>
      <c r="AT37" s="737"/>
      <c r="AU37" s="737"/>
      <c r="AV37" s="737"/>
      <c r="AW37" s="737"/>
      <c r="AX37" s="737"/>
      <c r="AY37" s="738"/>
      <c r="AZ37" s="659">
        <v>133834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462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294458</v>
      </c>
      <c r="CS37" s="695"/>
      <c r="CT37" s="695"/>
      <c r="CU37" s="695"/>
      <c r="CV37" s="695"/>
      <c r="CW37" s="695"/>
      <c r="CX37" s="695"/>
      <c r="CY37" s="696"/>
      <c r="CZ37" s="664">
        <v>5.0999999999999996</v>
      </c>
      <c r="DA37" s="693"/>
      <c r="DB37" s="693"/>
      <c r="DC37" s="697"/>
      <c r="DD37" s="668">
        <v>250758</v>
      </c>
      <c r="DE37" s="695"/>
      <c r="DF37" s="695"/>
      <c r="DG37" s="695"/>
      <c r="DH37" s="695"/>
      <c r="DI37" s="695"/>
      <c r="DJ37" s="695"/>
      <c r="DK37" s="696"/>
      <c r="DL37" s="668">
        <v>237215</v>
      </c>
      <c r="DM37" s="695"/>
      <c r="DN37" s="695"/>
      <c r="DO37" s="695"/>
      <c r="DP37" s="695"/>
      <c r="DQ37" s="695"/>
      <c r="DR37" s="695"/>
      <c r="DS37" s="695"/>
      <c r="DT37" s="695"/>
      <c r="DU37" s="695"/>
      <c r="DV37" s="696"/>
      <c r="DW37" s="664">
        <v>7.7</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5828590</v>
      </c>
      <c r="S38" s="740"/>
      <c r="T38" s="740"/>
      <c r="U38" s="740"/>
      <c r="V38" s="740"/>
      <c r="W38" s="740"/>
      <c r="X38" s="740"/>
      <c r="Y38" s="741"/>
      <c r="Z38" s="742">
        <v>100</v>
      </c>
      <c r="AA38" s="742"/>
      <c r="AB38" s="742"/>
      <c r="AC38" s="742"/>
      <c r="AD38" s="743">
        <v>2955159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91000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856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497038</v>
      </c>
      <c r="CS38" s="660"/>
      <c r="CT38" s="660"/>
      <c r="CU38" s="660"/>
      <c r="CV38" s="660"/>
      <c r="CW38" s="660"/>
      <c r="CX38" s="660"/>
      <c r="CY38" s="661"/>
      <c r="CZ38" s="664">
        <v>8.6</v>
      </c>
      <c r="DA38" s="693"/>
      <c r="DB38" s="693"/>
      <c r="DC38" s="697"/>
      <c r="DD38" s="668">
        <v>462274</v>
      </c>
      <c r="DE38" s="660"/>
      <c r="DF38" s="660"/>
      <c r="DG38" s="660"/>
      <c r="DH38" s="660"/>
      <c r="DI38" s="660"/>
      <c r="DJ38" s="660"/>
      <c r="DK38" s="661"/>
      <c r="DL38" s="668">
        <v>409656</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65991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183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425345</v>
      </c>
      <c r="CS39" s="695"/>
      <c r="CT39" s="695"/>
      <c r="CU39" s="695"/>
      <c r="CV39" s="695"/>
      <c r="CW39" s="695"/>
      <c r="CX39" s="695"/>
      <c r="CY39" s="696"/>
      <c r="CZ39" s="664">
        <v>7.4</v>
      </c>
      <c r="DA39" s="693"/>
      <c r="DB39" s="693"/>
      <c r="DC39" s="697"/>
      <c r="DD39" s="668">
        <v>30074</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43614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121</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72757</v>
      </c>
      <c r="CS40" s="660"/>
      <c r="CT40" s="660"/>
      <c r="CU40" s="660"/>
      <c r="CV40" s="660"/>
      <c r="CW40" s="660"/>
      <c r="CX40" s="660"/>
      <c r="CY40" s="661"/>
      <c r="CZ40" s="664">
        <v>1.3</v>
      </c>
      <c r="DA40" s="693"/>
      <c r="DB40" s="693"/>
      <c r="DC40" s="697"/>
      <c r="DD40" s="668">
        <v>2400</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162599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120</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863778</v>
      </c>
      <c r="CS42" s="660"/>
      <c r="CT42" s="660"/>
      <c r="CU42" s="660"/>
      <c r="CV42" s="660"/>
      <c r="CW42" s="660"/>
      <c r="CX42" s="660"/>
      <c r="CY42" s="661"/>
      <c r="CZ42" s="664">
        <v>15</v>
      </c>
      <c r="DA42" s="665"/>
      <c r="DB42" s="665"/>
      <c r="DC42" s="760"/>
      <c r="DD42" s="668">
        <v>174427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17121</v>
      </c>
      <c r="CS43" s="695"/>
      <c r="CT43" s="695"/>
      <c r="CU43" s="695"/>
      <c r="CV43" s="695"/>
      <c r="CW43" s="695"/>
      <c r="CX43" s="695"/>
      <c r="CY43" s="696"/>
      <c r="CZ43" s="664">
        <v>0.3</v>
      </c>
      <c r="DA43" s="693"/>
      <c r="DB43" s="693"/>
      <c r="DC43" s="697"/>
      <c r="DD43" s="668">
        <v>17121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863778</v>
      </c>
      <c r="CS44" s="660"/>
      <c r="CT44" s="660"/>
      <c r="CU44" s="660"/>
      <c r="CV44" s="660"/>
      <c r="CW44" s="660"/>
      <c r="CX44" s="660"/>
      <c r="CY44" s="661"/>
      <c r="CZ44" s="664">
        <v>15</v>
      </c>
      <c r="DA44" s="665"/>
      <c r="DB44" s="665"/>
      <c r="DC44" s="760"/>
      <c r="DD44" s="668">
        <v>174427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566871</v>
      </c>
      <c r="CS45" s="695"/>
      <c r="CT45" s="695"/>
      <c r="CU45" s="695"/>
      <c r="CV45" s="695"/>
      <c r="CW45" s="695"/>
      <c r="CX45" s="695"/>
      <c r="CY45" s="696"/>
      <c r="CZ45" s="664">
        <v>9.8000000000000007</v>
      </c>
      <c r="DA45" s="693"/>
      <c r="DB45" s="693"/>
      <c r="DC45" s="697"/>
      <c r="DD45" s="668">
        <v>33549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248126</v>
      </c>
      <c r="CS46" s="660"/>
      <c r="CT46" s="660"/>
      <c r="CU46" s="660"/>
      <c r="CV46" s="660"/>
      <c r="CW46" s="660"/>
      <c r="CX46" s="660"/>
      <c r="CY46" s="661"/>
      <c r="CZ46" s="664">
        <v>4.3</v>
      </c>
      <c r="DA46" s="665"/>
      <c r="DB46" s="665"/>
      <c r="DC46" s="760"/>
      <c r="DD46" s="668">
        <v>140797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227</v>
      </c>
      <c r="CS47" s="695"/>
      <c r="CT47" s="695"/>
      <c r="CU47" s="695"/>
      <c r="CV47" s="695"/>
      <c r="CW47" s="695"/>
      <c r="CX47" s="695"/>
      <c r="CY47" s="696"/>
      <c r="CZ47" s="664" t="s">
        <v>227</v>
      </c>
      <c r="DA47" s="693"/>
      <c r="DB47" s="693"/>
      <c r="DC47" s="697"/>
      <c r="DD47" s="668" t="s">
        <v>165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120</v>
      </c>
      <c r="DA48" s="665"/>
      <c r="DB48" s="665"/>
      <c r="DC48" s="760"/>
      <c r="DD48" s="668" t="s">
        <v>165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5769290</v>
      </c>
      <c r="CS49" s="729"/>
      <c r="CT49" s="729"/>
      <c r="CU49" s="729"/>
      <c r="CV49" s="729"/>
      <c r="CW49" s="729"/>
      <c r="CX49" s="729"/>
      <c r="CY49" s="761"/>
      <c r="CZ49" s="744">
        <v>100</v>
      </c>
      <c r="DA49" s="762"/>
      <c r="DB49" s="762"/>
      <c r="DC49" s="763"/>
      <c r="DD49" s="764">
        <v>3734097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qxeZj9CzaV0x8M6ILiy+ksyYmpdU7UsOsVl8w9doZg9S9mau804+iHlvC46Tv/uO+BfQsEcq66T3Xa5fpHo5g==" saltValue="+o0OrWdYVvEKoWw5zxK9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5828</v>
      </c>
      <c r="R7" s="795"/>
      <c r="S7" s="795"/>
      <c r="T7" s="795"/>
      <c r="U7" s="795"/>
      <c r="V7" s="795">
        <v>5769</v>
      </c>
      <c r="W7" s="795"/>
      <c r="X7" s="795"/>
      <c r="Y7" s="795"/>
      <c r="Z7" s="795"/>
      <c r="AA7" s="795">
        <v>59</v>
      </c>
      <c r="AB7" s="795"/>
      <c r="AC7" s="795"/>
      <c r="AD7" s="795"/>
      <c r="AE7" s="796"/>
      <c r="AF7" s="797">
        <v>58</v>
      </c>
      <c r="AG7" s="798"/>
      <c r="AH7" s="798"/>
      <c r="AI7" s="798"/>
      <c r="AJ7" s="799"/>
      <c r="AK7" s="834" t="s">
        <v>569</v>
      </c>
      <c r="AL7" s="835"/>
      <c r="AM7" s="835"/>
      <c r="AN7" s="835"/>
      <c r="AO7" s="835"/>
      <c r="AP7" s="835">
        <v>4339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58</v>
      </c>
      <c r="AG23" s="854"/>
      <c r="AH23" s="854"/>
      <c r="AI23" s="854"/>
      <c r="AJ23" s="857"/>
      <c r="AK23" s="858"/>
      <c r="AL23" s="859"/>
      <c r="AM23" s="859"/>
      <c r="AN23" s="859"/>
      <c r="AO23" s="859"/>
      <c r="AP23" s="854"/>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626</v>
      </c>
      <c r="R28" s="883"/>
      <c r="S28" s="883"/>
      <c r="T28" s="883"/>
      <c r="U28" s="883"/>
      <c r="V28" s="883">
        <v>576</v>
      </c>
      <c r="W28" s="883"/>
      <c r="X28" s="883"/>
      <c r="Y28" s="883"/>
      <c r="Z28" s="883"/>
      <c r="AA28" s="883">
        <v>50</v>
      </c>
      <c r="AB28" s="883"/>
      <c r="AC28" s="883"/>
      <c r="AD28" s="883"/>
      <c r="AE28" s="884"/>
      <c r="AF28" s="885">
        <v>50</v>
      </c>
      <c r="AG28" s="883"/>
      <c r="AH28" s="883"/>
      <c r="AI28" s="883"/>
      <c r="AJ28" s="886"/>
      <c r="AK28" s="887">
        <v>44</v>
      </c>
      <c r="AL28" s="878"/>
      <c r="AM28" s="878"/>
      <c r="AN28" s="878"/>
      <c r="AO28" s="878"/>
      <c r="AP28" s="878" t="s">
        <v>569</v>
      </c>
      <c r="AQ28" s="878"/>
      <c r="AR28" s="878"/>
      <c r="AS28" s="878"/>
      <c r="AT28" s="878"/>
      <c r="AU28" s="878" t="s">
        <v>569</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345</v>
      </c>
      <c r="R29" s="819"/>
      <c r="S29" s="819"/>
      <c r="T29" s="819"/>
      <c r="U29" s="819"/>
      <c r="V29" s="819">
        <v>333</v>
      </c>
      <c r="W29" s="819"/>
      <c r="X29" s="819"/>
      <c r="Y29" s="819"/>
      <c r="Z29" s="819"/>
      <c r="AA29" s="819">
        <v>12</v>
      </c>
      <c r="AB29" s="819"/>
      <c r="AC29" s="819"/>
      <c r="AD29" s="819"/>
      <c r="AE29" s="820"/>
      <c r="AF29" s="821">
        <v>12</v>
      </c>
      <c r="AG29" s="822"/>
      <c r="AH29" s="822"/>
      <c r="AI29" s="822"/>
      <c r="AJ29" s="823"/>
      <c r="AK29" s="890">
        <v>110</v>
      </c>
      <c r="AL29" s="891"/>
      <c r="AM29" s="891"/>
      <c r="AN29" s="891"/>
      <c r="AO29" s="891"/>
      <c r="AP29" s="891" t="s">
        <v>572</v>
      </c>
      <c r="AQ29" s="891"/>
      <c r="AR29" s="891"/>
      <c r="AS29" s="891"/>
      <c r="AT29" s="891"/>
      <c r="AU29" s="891" t="s">
        <v>571</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42</v>
      </c>
      <c r="R30" s="819"/>
      <c r="S30" s="819"/>
      <c r="T30" s="819"/>
      <c r="U30" s="819"/>
      <c r="V30" s="819">
        <v>42</v>
      </c>
      <c r="W30" s="819"/>
      <c r="X30" s="819"/>
      <c r="Y30" s="819"/>
      <c r="Z30" s="819"/>
      <c r="AA30" s="819">
        <v>0</v>
      </c>
      <c r="AB30" s="819"/>
      <c r="AC30" s="819"/>
      <c r="AD30" s="819"/>
      <c r="AE30" s="820"/>
      <c r="AF30" s="821">
        <v>0</v>
      </c>
      <c r="AG30" s="822"/>
      <c r="AH30" s="822"/>
      <c r="AI30" s="822"/>
      <c r="AJ30" s="823"/>
      <c r="AK30" s="890">
        <v>16</v>
      </c>
      <c r="AL30" s="891"/>
      <c r="AM30" s="891"/>
      <c r="AN30" s="891"/>
      <c r="AO30" s="891"/>
      <c r="AP30" s="891" t="s">
        <v>569</v>
      </c>
      <c r="AQ30" s="891"/>
      <c r="AR30" s="891"/>
      <c r="AS30" s="891"/>
      <c r="AT30" s="891"/>
      <c r="AU30" s="891" t="s">
        <v>571</v>
      </c>
      <c r="AV30" s="891"/>
      <c r="AW30" s="891"/>
      <c r="AX30" s="891"/>
      <c r="AY30" s="891"/>
      <c r="AZ30" s="892" t="s">
        <v>569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802</v>
      </c>
      <c r="R31" s="819"/>
      <c r="S31" s="819"/>
      <c r="T31" s="819"/>
      <c r="U31" s="819"/>
      <c r="V31" s="819">
        <v>802</v>
      </c>
      <c r="W31" s="819"/>
      <c r="X31" s="819"/>
      <c r="Y31" s="819"/>
      <c r="Z31" s="819"/>
      <c r="AA31" s="819">
        <v>0</v>
      </c>
      <c r="AB31" s="819"/>
      <c r="AC31" s="819"/>
      <c r="AD31" s="819"/>
      <c r="AE31" s="820"/>
      <c r="AF31" s="821">
        <v>46</v>
      </c>
      <c r="AG31" s="822"/>
      <c r="AH31" s="822"/>
      <c r="AI31" s="822"/>
      <c r="AJ31" s="823"/>
      <c r="AK31" s="890">
        <v>307</v>
      </c>
      <c r="AL31" s="891"/>
      <c r="AM31" s="891"/>
      <c r="AN31" s="891"/>
      <c r="AO31" s="891"/>
      <c r="AP31" s="891">
        <v>526</v>
      </c>
      <c r="AQ31" s="891"/>
      <c r="AR31" s="891"/>
      <c r="AS31" s="891"/>
      <c r="AT31" s="891"/>
      <c r="AU31" s="891">
        <v>428</v>
      </c>
      <c r="AV31" s="891"/>
      <c r="AW31" s="891"/>
      <c r="AX31" s="891"/>
      <c r="AY31" s="891"/>
      <c r="AZ31" s="892" t="s">
        <v>571</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585</v>
      </c>
      <c r="R32" s="819"/>
      <c r="S32" s="819"/>
      <c r="T32" s="819"/>
      <c r="U32" s="819"/>
      <c r="V32" s="819">
        <v>591</v>
      </c>
      <c r="W32" s="819"/>
      <c r="X32" s="819"/>
      <c r="Y32" s="819"/>
      <c r="Z32" s="819"/>
      <c r="AA32" s="819">
        <v>6</v>
      </c>
      <c r="AB32" s="819"/>
      <c r="AC32" s="819"/>
      <c r="AD32" s="819"/>
      <c r="AE32" s="820"/>
      <c r="AF32" s="821">
        <v>4</v>
      </c>
      <c r="AG32" s="822"/>
      <c r="AH32" s="822"/>
      <c r="AI32" s="822"/>
      <c r="AJ32" s="823"/>
      <c r="AK32" s="890">
        <v>91</v>
      </c>
      <c r="AL32" s="891"/>
      <c r="AM32" s="891"/>
      <c r="AN32" s="891"/>
      <c r="AO32" s="891"/>
      <c r="AP32" s="891">
        <v>1310</v>
      </c>
      <c r="AQ32" s="891"/>
      <c r="AR32" s="891"/>
      <c r="AS32" s="891"/>
      <c r="AT32" s="891"/>
      <c r="AU32" s="891">
        <v>798</v>
      </c>
      <c r="AV32" s="891"/>
      <c r="AW32" s="891"/>
      <c r="AX32" s="891"/>
      <c r="AY32" s="891"/>
      <c r="AZ32" s="892" t="s">
        <v>570</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249</v>
      </c>
      <c r="R33" s="819"/>
      <c r="S33" s="819"/>
      <c r="T33" s="819"/>
      <c r="U33" s="819"/>
      <c r="V33" s="819">
        <v>248</v>
      </c>
      <c r="W33" s="819"/>
      <c r="X33" s="819"/>
      <c r="Y33" s="819"/>
      <c r="Z33" s="819"/>
      <c r="AA33" s="819">
        <v>1</v>
      </c>
      <c r="AB33" s="819"/>
      <c r="AC33" s="819"/>
      <c r="AD33" s="819"/>
      <c r="AE33" s="820"/>
      <c r="AF33" s="821">
        <v>1</v>
      </c>
      <c r="AG33" s="822"/>
      <c r="AH33" s="822"/>
      <c r="AI33" s="822"/>
      <c r="AJ33" s="823"/>
      <c r="AK33" s="890">
        <v>134</v>
      </c>
      <c r="AL33" s="891"/>
      <c r="AM33" s="891"/>
      <c r="AN33" s="891"/>
      <c r="AO33" s="891"/>
      <c r="AP33" s="891">
        <v>1142</v>
      </c>
      <c r="AQ33" s="891"/>
      <c r="AR33" s="891"/>
      <c r="AS33" s="891"/>
      <c r="AT33" s="891"/>
      <c r="AU33" s="891">
        <v>959</v>
      </c>
      <c r="AV33" s="891"/>
      <c r="AW33" s="891"/>
      <c r="AX33" s="891"/>
      <c r="AY33" s="891"/>
      <c r="AZ33" s="892" t="s">
        <v>569</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67</v>
      </c>
      <c r="R34" s="819"/>
      <c r="S34" s="819"/>
      <c r="T34" s="819"/>
      <c r="U34" s="819"/>
      <c r="V34" s="819">
        <v>66</v>
      </c>
      <c r="W34" s="819"/>
      <c r="X34" s="819"/>
      <c r="Y34" s="819"/>
      <c r="Z34" s="819"/>
      <c r="AA34" s="819">
        <v>1</v>
      </c>
      <c r="AB34" s="819"/>
      <c r="AC34" s="819"/>
      <c r="AD34" s="819"/>
      <c r="AE34" s="820"/>
      <c r="AF34" s="821">
        <v>1</v>
      </c>
      <c r="AG34" s="822"/>
      <c r="AH34" s="822"/>
      <c r="AI34" s="822"/>
      <c r="AJ34" s="823"/>
      <c r="AK34" s="890">
        <v>66</v>
      </c>
      <c r="AL34" s="891"/>
      <c r="AM34" s="891"/>
      <c r="AN34" s="891"/>
      <c r="AO34" s="891"/>
      <c r="AP34" s="891" t="s">
        <v>569</v>
      </c>
      <c r="AQ34" s="891"/>
      <c r="AR34" s="891"/>
      <c r="AS34" s="891"/>
      <c r="AT34" s="891"/>
      <c r="AU34" s="891" t="s">
        <v>569</v>
      </c>
      <c r="AV34" s="891"/>
      <c r="AW34" s="891"/>
      <c r="AX34" s="891"/>
      <c r="AY34" s="891"/>
      <c r="AZ34" s="892" t="s">
        <v>569</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387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299</v>
      </c>
      <c r="AG109" s="955"/>
      <c r="AH109" s="955"/>
      <c r="AI109" s="955"/>
      <c r="AJ109" s="956"/>
      <c r="AK109" s="954" t="s">
        <v>298</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299</v>
      </c>
      <c r="BW109" s="955"/>
      <c r="BX109" s="955"/>
      <c r="BY109" s="955"/>
      <c r="BZ109" s="956"/>
      <c r="CA109" s="954" t="s">
        <v>298</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299</v>
      </c>
      <c r="DM109" s="955"/>
      <c r="DN109" s="955"/>
      <c r="DO109" s="955"/>
      <c r="DP109" s="956"/>
      <c r="DQ109" s="954" t="s">
        <v>298</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644338</v>
      </c>
      <c r="AB110" s="962"/>
      <c r="AC110" s="962"/>
      <c r="AD110" s="962"/>
      <c r="AE110" s="963"/>
      <c r="AF110" s="964">
        <v>656007</v>
      </c>
      <c r="AG110" s="962"/>
      <c r="AH110" s="962"/>
      <c r="AI110" s="962"/>
      <c r="AJ110" s="963"/>
      <c r="AK110" s="964">
        <v>624633</v>
      </c>
      <c r="AL110" s="962"/>
      <c r="AM110" s="962"/>
      <c r="AN110" s="962"/>
      <c r="AO110" s="963"/>
      <c r="AP110" s="965">
        <v>25.5</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4727556</v>
      </c>
      <c r="BR110" s="997"/>
      <c r="BS110" s="997"/>
      <c r="BT110" s="997"/>
      <c r="BU110" s="997"/>
      <c r="BV110" s="997">
        <v>4418204</v>
      </c>
      <c r="BW110" s="997"/>
      <c r="BX110" s="997"/>
      <c r="BY110" s="997"/>
      <c r="BZ110" s="997"/>
      <c r="CA110" s="997">
        <v>4338579</v>
      </c>
      <c r="CB110" s="997"/>
      <c r="CC110" s="997"/>
      <c r="CD110" s="997"/>
      <c r="CE110" s="997"/>
      <c r="CF110" s="1011">
        <v>177.3</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428</v>
      </c>
      <c r="DM110" s="997"/>
      <c r="DN110" s="997"/>
      <c r="DO110" s="997"/>
      <c r="DP110" s="997"/>
      <c r="DQ110" s="997" t="s">
        <v>120</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382</v>
      </c>
      <c r="AG111" s="1004"/>
      <c r="AH111" s="1004"/>
      <c r="AI111" s="1004"/>
      <c r="AJ111" s="1005"/>
      <c r="AK111" s="1006" t="s">
        <v>430</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428</v>
      </c>
      <c r="BW111" s="990"/>
      <c r="BX111" s="990"/>
      <c r="BY111" s="990"/>
      <c r="BZ111" s="990"/>
      <c r="CA111" s="990" t="s">
        <v>428</v>
      </c>
      <c r="CB111" s="990"/>
      <c r="CC111" s="990"/>
      <c r="CD111" s="990"/>
      <c r="CE111" s="990"/>
      <c r="CF111" s="984" t="s">
        <v>428</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120</v>
      </c>
      <c r="DM111" s="990"/>
      <c r="DN111" s="990"/>
      <c r="DO111" s="990"/>
      <c r="DP111" s="990"/>
      <c r="DQ111" s="990" t="s">
        <v>382</v>
      </c>
      <c r="DR111" s="990"/>
      <c r="DS111" s="990"/>
      <c r="DT111" s="990"/>
      <c r="DU111" s="990"/>
      <c r="DV111" s="991" t="s">
        <v>428</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382</v>
      </c>
      <c r="AB112" s="1029"/>
      <c r="AC112" s="1029"/>
      <c r="AD112" s="1029"/>
      <c r="AE112" s="1030"/>
      <c r="AF112" s="1031" t="s">
        <v>382</v>
      </c>
      <c r="AG112" s="1029"/>
      <c r="AH112" s="1029"/>
      <c r="AI112" s="1029"/>
      <c r="AJ112" s="1030"/>
      <c r="AK112" s="1031" t="s">
        <v>428</v>
      </c>
      <c r="AL112" s="1029"/>
      <c r="AM112" s="1029"/>
      <c r="AN112" s="1029"/>
      <c r="AO112" s="1030"/>
      <c r="AP112" s="1032" t="s">
        <v>430</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2163232</v>
      </c>
      <c r="BR112" s="990"/>
      <c r="BS112" s="990"/>
      <c r="BT112" s="990"/>
      <c r="BU112" s="990"/>
      <c r="BV112" s="990">
        <v>2053746</v>
      </c>
      <c r="BW112" s="990"/>
      <c r="BX112" s="990"/>
      <c r="BY112" s="990"/>
      <c r="BZ112" s="990"/>
      <c r="CA112" s="990">
        <v>2185813</v>
      </c>
      <c r="CB112" s="990"/>
      <c r="CC112" s="990"/>
      <c r="CD112" s="990"/>
      <c r="CE112" s="990"/>
      <c r="CF112" s="984">
        <v>89.3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382</v>
      </c>
      <c r="DH112" s="990"/>
      <c r="DI112" s="990"/>
      <c r="DJ112" s="990"/>
      <c r="DK112" s="990"/>
      <c r="DL112" s="990" t="s">
        <v>382</v>
      </c>
      <c r="DM112" s="990"/>
      <c r="DN112" s="990"/>
      <c r="DO112" s="990"/>
      <c r="DP112" s="990"/>
      <c r="DQ112" s="990" t="s">
        <v>430</v>
      </c>
      <c r="DR112" s="990"/>
      <c r="DS112" s="990"/>
      <c r="DT112" s="990"/>
      <c r="DU112" s="990"/>
      <c r="DV112" s="991" t="s">
        <v>428</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214875</v>
      </c>
      <c r="AB113" s="1004"/>
      <c r="AC113" s="1004"/>
      <c r="AD113" s="1004"/>
      <c r="AE113" s="1005"/>
      <c r="AF113" s="1006">
        <v>213962</v>
      </c>
      <c r="AG113" s="1004"/>
      <c r="AH113" s="1004"/>
      <c r="AI113" s="1004"/>
      <c r="AJ113" s="1005"/>
      <c r="AK113" s="1006">
        <v>224701</v>
      </c>
      <c r="AL113" s="1004"/>
      <c r="AM113" s="1004"/>
      <c r="AN113" s="1004"/>
      <c r="AO113" s="1005"/>
      <c r="AP113" s="1007">
        <v>9.1999999999999993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75261</v>
      </c>
      <c r="BR113" s="990"/>
      <c r="BS113" s="990"/>
      <c r="BT113" s="990"/>
      <c r="BU113" s="990"/>
      <c r="BV113" s="990">
        <v>23865</v>
      </c>
      <c r="BW113" s="990"/>
      <c r="BX113" s="990"/>
      <c r="BY113" s="990"/>
      <c r="BZ113" s="990"/>
      <c r="CA113" s="990" t="s">
        <v>382</v>
      </c>
      <c r="CB113" s="990"/>
      <c r="CC113" s="990"/>
      <c r="CD113" s="990"/>
      <c r="CE113" s="990"/>
      <c r="CF113" s="984" t="s">
        <v>428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382</v>
      </c>
      <c r="DM113" s="1029"/>
      <c r="DN113" s="1029"/>
      <c r="DO113" s="1029"/>
      <c r="DP113" s="1030"/>
      <c r="DQ113" s="1031" t="s">
        <v>120</v>
      </c>
      <c r="DR113" s="1029"/>
      <c r="DS113" s="1029"/>
      <c r="DT113" s="1029"/>
      <c r="DU113" s="1030"/>
      <c r="DV113" s="1032" t="s">
        <v>382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64016</v>
      </c>
      <c r="AB114" s="1029"/>
      <c r="AC114" s="1029"/>
      <c r="AD114" s="1029"/>
      <c r="AE114" s="1030"/>
      <c r="AF114" s="1031">
        <v>52015</v>
      </c>
      <c r="AG114" s="1029"/>
      <c r="AH114" s="1029"/>
      <c r="AI114" s="1029"/>
      <c r="AJ114" s="1030"/>
      <c r="AK114" s="1031">
        <v>23997</v>
      </c>
      <c r="AL114" s="1029"/>
      <c r="AM114" s="1029"/>
      <c r="AN114" s="1029"/>
      <c r="AO114" s="1030"/>
      <c r="AP114" s="1032">
        <v>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518173</v>
      </c>
      <c r="BR114" s="990"/>
      <c r="BS114" s="990"/>
      <c r="BT114" s="990"/>
      <c r="BU114" s="990"/>
      <c r="BV114" s="990">
        <v>520411</v>
      </c>
      <c r="BW114" s="990"/>
      <c r="BX114" s="990"/>
      <c r="BY114" s="990"/>
      <c r="BZ114" s="990"/>
      <c r="CA114" s="990">
        <v>488874</v>
      </c>
      <c r="CB114" s="990"/>
      <c r="CC114" s="990"/>
      <c r="CD114" s="990"/>
      <c r="CE114" s="990"/>
      <c r="CF114" s="984">
        <v>20</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428</v>
      </c>
      <c r="DM114" s="1029"/>
      <c r="DN114" s="1029"/>
      <c r="DO114" s="1029"/>
      <c r="DP114" s="1030"/>
      <c r="DQ114" s="1031" t="s">
        <v>382</v>
      </c>
      <c r="DR114" s="1029"/>
      <c r="DS114" s="1029"/>
      <c r="DT114" s="1029"/>
      <c r="DU114" s="1030"/>
      <c r="DV114" s="1032" t="s">
        <v>428</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8472</v>
      </c>
      <c r="AB115" s="1004"/>
      <c r="AC115" s="1004"/>
      <c r="AD115" s="1004"/>
      <c r="AE115" s="1005"/>
      <c r="AF115" s="1006">
        <v>9653</v>
      </c>
      <c r="AG115" s="1004"/>
      <c r="AH115" s="1004"/>
      <c r="AI115" s="1004"/>
      <c r="AJ115" s="1005"/>
      <c r="AK115" s="1006">
        <v>8378</v>
      </c>
      <c r="AL115" s="1004"/>
      <c r="AM115" s="1004"/>
      <c r="AN115" s="1004"/>
      <c r="AO115" s="1005"/>
      <c r="AP115" s="1007">
        <v>0.3</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120</v>
      </c>
      <c r="BW115" s="990"/>
      <c r="BX115" s="990"/>
      <c r="BY115" s="990"/>
      <c r="BZ115" s="990"/>
      <c r="CA115" s="990" t="s">
        <v>120</v>
      </c>
      <c r="CB115" s="990"/>
      <c r="CC115" s="990"/>
      <c r="CD115" s="990"/>
      <c r="CE115" s="990"/>
      <c r="CF115" s="984" t="s">
        <v>382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120</v>
      </c>
      <c r="DM115" s="1029"/>
      <c r="DN115" s="1029"/>
      <c r="DO115" s="1029"/>
      <c r="DP115" s="1030"/>
      <c r="DQ115" s="1031" t="s">
        <v>430</v>
      </c>
      <c r="DR115" s="1029"/>
      <c r="DS115" s="1029"/>
      <c r="DT115" s="1029"/>
      <c r="DU115" s="1030"/>
      <c r="DV115" s="1032" t="s">
        <v>428</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138</v>
      </c>
      <c r="AB116" s="1029"/>
      <c r="AC116" s="1029"/>
      <c r="AD116" s="1029"/>
      <c r="AE116" s="1030"/>
      <c r="AF116" s="1031">
        <v>132</v>
      </c>
      <c r="AG116" s="1029"/>
      <c r="AH116" s="1029"/>
      <c r="AI116" s="1029"/>
      <c r="AJ116" s="1030"/>
      <c r="AK116" s="1031">
        <v>312</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382</v>
      </c>
      <c r="BR116" s="990"/>
      <c r="BS116" s="990"/>
      <c r="BT116" s="990"/>
      <c r="BU116" s="990"/>
      <c r="BV116" s="990" t="s">
        <v>428</v>
      </c>
      <c r="BW116" s="990"/>
      <c r="BX116" s="990"/>
      <c r="BY116" s="990"/>
      <c r="BZ116" s="990"/>
      <c r="CA116" s="990" t="s">
        <v>382</v>
      </c>
      <c r="CB116" s="990"/>
      <c r="CC116" s="990"/>
      <c r="CD116" s="990"/>
      <c r="CE116" s="990"/>
      <c r="CF116" s="984" t="s">
        <v>382</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382</v>
      </c>
      <c r="DM116" s="1029"/>
      <c r="DN116" s="1029"/>
      <c r="DO116" s="1029"/>
      <c r="DP116" s="1030"/>
      <c r="DQ116" s="1031" t="s">
        <v>382</v>
      </c>
      <c r="DR116" s="1029"/>
      <c r="DS116" s="1029"/>
      <c r="DT116" s="1029"/>
      <c r="DU116" s="1030"/>
      <c r="DV116" s="1032" t="s">
        <v>382</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931839</v>
      </c>
      <c r="AB117" s="1047"/>
      <c r="AC117" s="1047"/>
      <c r="AD117" s="1047"/>
      <c r="AE117" s="1048"/>
      <c r="AF117" s="1049">
        <v>931769</v>
      </c>
      <c r="AG117" s="1047"/>
      <c r="AH117" s="1047"/>
      <c r="AI117" s="1047"/>
      <c r="AJ117" s="1048"/>
      <c r="AK117" s="1049">
        <v>882021</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382</v>
      </c>
      <c r="CB117" s="990"/>
      <c r="CC117" s="990"/>
      <c r="CD117" s="990"/>
      <c r="CE117" s="990"/>
      <c r="CF117" s="984" t="s">
        <v>382</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382</v>
      </c>
      <c r="DM117" s="1029"/>
      <c r="DN117" s="1029"/>
      <c r="DO117" s="1029"/>
      <c r="DP117" s="1030"/>
      <c r="DQ117" s="1031" t="s">
        <v>120</v>
      </c>
      <c r="DR117" s="1029"/>
      <c r="DS117" s="1029"/>
      <c r="DT117" s="1029"/>
      <c r="DU117" s="1030"/>
      <c r="DV117" s="1032" t="s">
        <v>430</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299</v>
      </c>
      <c r="AG118" s="955"/>
      <c r="AH118" s="955"/>
      <c r="AI118" s="955"/>
      <c r="AJ118" s="956"/>
      <c r="AK118" s="954" t="s">
        <v>298</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382</v>
      </c>
      <c r="BR118" s="1068"/>
      <c r="BS118" s="1068"/>
      <c r="BT118" s="1068"/>
      <c r="BU118" s="1068"/>
      <c r="BV118" s="1068" t="s">
        <v>382</v>
      </c>
      <c r="BW118" s="1068"/>
      <c r="BX118" s="1068"/>
      <c r="BY118" s="1068"/>
      <c r="BZ118" s="1068"/>
      <c r="CA118" s="1068" t="s">
        <v>382</v>
      </c>
      <c r="CB118" s="1068"/>
      <c r="CC118" s="1068"/>
      <c r="CD118" s="1068"/>
      <c r="CE118" s="1068"/>
      <c r="CF118" s="984" t="s">
        <v>382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382</v>
      </c>
      <c r="DH118" s="1029"/>
      <c r="DI118" s="1029"/>
      <c r="DJ118" s="1029"/>
      <c r="DK118" s="1030"/>
      <c r="DL118" s="1031" t="s">
        <v>382</v>
      </c>
      <c r="DM118" s="1029"/>
      <c r="DN118" s="1029"/>
      <c r="DO118" s="1029"/>
      <c r="DP118" s="1030"/>
      <c r="DQ118" s="1031" t="s">
        <v>382</v>
      </c>
      <c r="DR118" s="1029"/>
      <c r="DS118" s="1029"/>
      <c r="DT118" s="1029"/>
      <c r="DU118" s="1030"/>
      <c r="DV118" s="1032" t="s">
        <v>382</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430</v>
      </c>
      <c r="AG119" s="962"/>
      <c r="AH119" s="962"/>
      <c r="AI119" s="962"/>
      <c r="AJ119" s="963"/>
      <c r="AK119" s="964" t="s">
        <v>382</v>
      </c>
      <c r="AL119" s="962"/>
      <c r="AM119" s="962"/>
      <c r="AN119" s="962"/>
      <c r="AO119" s="963"/>
      <c r="AP119" s="965" t="s">
        <v>430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7484222</v>
      </c>
      <c r="BR119" s="1068"/>
      <c r="BS119" s="1068"/>
      <c r="BT119" s="1068"/>
      <c r="BU119" s="1068"/>
      <c r="BV119" s="1068">
        <v>7016226</v>
      </c>
      <c r="BW119" s="1068"/>
      <c r="BX119" s="1068"/>
      <c r="BY119" s="1068"/>
      <c r="BZ119" s="1068"/>
      <c r="CA119" s="1068">
        <v>7013266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430</v>
      </c>
      <c r="DH119" s="1054"/>
      <c r="DI119" s="1054"/>
      <c r="DJ119" s="1054"/>
      <c r="DK119" s="1055"/>
      <c r="DL119" s="1053" t="s">
        <v>430</v>
      </c>
      <c r="DM119" s="1054"/>
      <c r="DN119" s="1054"/>
      <c r="DO119" s="1054"/>
      <c r="DP119" s="1055"/>
      <c r="DQ119" s="1053" t="s">
        <v>430</v>
      </c>
      <c r="DR119" s="1054"/>
      <c r="DS119" s="1054"/>
      <c r="DT119" s="1054"/>
      <c r="DU119" s="1055"/>
      <c r="DV119" s="1056" t="s">
        <v>430</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430</v>
      </c>
      <c r="AB120" s="1029"/>
      <c r="AC120" s="1029"/>
      <c r="AD120" s="1029"/>
      <c r="AE120" s="1030"/>
      <c r="AF120" s="1031" t="s">
        <v>430</v>
      </c>
      <c r="AG120" s="1029"/>
      <c r="AH120" s="1029"/>
      <c r="AI120" s="1029"/>
      <c r="AJ120" s="1030"/>
      <c r="AK120" s="1031" t="s">
        <v>430</v>
      </c>
      <c r="AL120" s="1029"/>
      <c r="AM120" s="1029"/>
      <c r="AN120" s="1029"/>
      <c r="AO120" s="1030"/>
      <c r="AP120" s="1032" t="s">
        <v>430</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1718479</v>
      </c>
      <c r="BR120" s="997"/>
      <c r="BS120" s="997"/>
      <c r="BT120" s="997"/>
      <c r="BU120" s="997"/>
      <c r="BV120" s="997">
        <v>1848170</v>
      </c>
      <c r="BW120" s="997"/>
      <c r="BX120" s="997"/>
      <c r="BY120" s="997"/>
      <c r="BZ120" s="997"/>
      <c r="CA120" s="997">
        <v>1899928</v>
      </c>
      <c r="CB120" s="997"/>
      <c r="CC120" s="997"/>
      <c r="CD120" s="997"/>
      <c r="CE120" s="997"/>
      <c r="CF120" s="1011">
        <v>77.599999999999994</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1071319</v>
      </c>
      <c r="DH120" s="997"/>
      <c r="DI120" s="997"/>
      <c r="DJ120" s="997"/>
      <c r="DK120" s="997"/>
      <c r="DL120" s="997">
        <v>1038087</v>
      </c>
      <c r="DM120" s="997"/>
      <c r="DN120" s="997"/>
      <c r="DO120" s="997"/>
      <c r="DP120" s="997"/>
      <c r="DQ120" s="997">
        <v>959482</v>
      </c>
      <c r="DR120" s="997"/>
      <c r="DS120" s="997"/>
      <c r="DT120" s="997"/>
      <c r="DU120" s="997"/>
      <c r="DV120" s="998">
        <v>39.200000000000003</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430</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360562</v>
      </c>
      <c r="BR121" s="990"/>
      <c r="BS121" s="990"/>
      <c r="BT121" s="990"/>
      <c r="BU121" s="990"/>
      <c r="BV121" s="990">
        <v>333063</v>
      </c>
      <c r="BW121" s="990"/>
      <c r="BX121" s="990"/>
      <c r="BY121" s="990"/>
      <c r="BZ121" s="990"/>
      <c r="CA121" s="990">
        <v>271921</v>
      </c>
      <c r="CB121" s="990"/>
      <c r="CC121" s="990"/>
      <c r="CD121" s="990"/>
      <c r="CE121" s="990"/>
      <c r="CF121" s="984">
        <v>11.1</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575013</v>
      </c>
      <c r="DH121" s="990"/>
      <c r="DI121" s="990"/>
      <c r="DJ121" s="990"/>
      <c r="DK121" s="990"/>
      <c r="DL121" s="990">
        <v>542701</v>
      </c>
      <c r="DM121" s="990"/>
      <c r="DN121" s="990"/>
      <c r="DO121" s="990"/>
      <c r="DP121" s="990"/>
      <c r="DQ121" s="990">
        <v>797896</v>
      </c>
      <c r="DR121" s="990"/>
      <c r="DS121" s="990"/>
      <c r="DT121" s="990"/>
      <c r="DU121" s="990"/>
      <c r="DV121" s="991">
        <v>32.6</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430</v>
      </c>
      <c r="AG122" s="1029"/>
      <c r="AH122" s="1029"/>
      <c r="AI122" s="1029"/>
      <c r="AJ122" s="1030"/>
      <c r="AK122" s="1031" t="s">
        <v>430</v>
      </c>
      <c r="AL122" s="1029"/>
      <c r="AM122" s="1029"/>
      <c r="AN122" s="1029"/>
      <c r="AO122" s="1030"/>
      <c r="AP122" s="1032" t="s">
        <v>430</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5163313</v>
      </c>
      <c r="BR122" s="1068"/>
      <c r="BS122" s="1068"/>
      <c r="BT122" s="1068"/>
      <c r="BU122" s="1068"/>
      <c r="BV122" s="1068">
        <v>4581873</v>
      </c>
      <c r="BW122" s="1068"/>
      <c r="BX122" s="1068"/>
      <c r="BY122" s="1068"/>
      <c r="BZ122" s="1068"/>
      <c r="CA122" s="1068">
        <v>4315799</v>
      </c>
      <c r="CB122" s="1068"/>
      <c r="CC122" s="1068"/>
      <c r="CD122" s="1068"/>
      <c r="CE122" s="1068"/>
      <c r="CF122" s="1088">
        <v>176.4</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v>516193</v>
      </c>
      <c r="DH122" s="990"/>
      <c r="DI122" s="990"/>
      <c r="DJ122" s="990"/>
      <c r="DK122" s="990"/>
      <c r="DL122" s="990">
        <v>472577</v>
      </c>
      <c r="DM122" s="990"/>
      <c r="DN122" s="990"/>
      <c r="DO122" s="990"/>
      <c r="DP122" s="990"/>
      <c r="DQ122" s="990">
        <v>428435</v>
      </c>
      <c r="DR122" s="990"/>
      <c r="DS122" s="990"/>
      <c r="DT122" s="990"/>
      <c r="DU122" s="990"/>
      <c r="DV122" s="991">
        <v>17.5</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382</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7242354</v>
      </c>
      <c r="BR123" s="1136"/>
      <c r="BS123" s="1136"/>
      <c r="BT123" s="1136"/>
      <c r="BU123" s="1136"/>
      <c r="BV123" s="1136">
        <v>6763106</v>
      </c>
      <c r="BW123" s="1136"/>
      <c r="BX123" s="1136"/>
      <c r="BY123" s="1136"/>
      <c r="BZ123" s="1136"/>
      <c r="CA123" s="1136">
        <v>6487648</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v>707</v>
      </c>
      <c r="DH123" s="1029"/>
      <c r="DI123" s="1029"/>
      <c r="DJ123" s="1029"/>
      <c r="DK123" s="1030"/>
      <c r="DL123" s="1031">
        <v>381</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382</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9.3000000000000007</v>
      </c>
      <c r="BR124" s="1098"/>
      <c r="BS124" s="1098"/>
      <c r="BT124" s="1098"/>
      <c r="BU124" s="1098"/>
      <c r="BV124" s="1098">
        <v>10</v>
      </c>
      <c r="BW124" s="1098"/>
      <c r="BX124" s="1098"/>
      <c r="BY124" s="1098"/>
      <c r="BZ124" s="1098"/>
      <c r="CA124" s="1098">
        <v>21.4</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469</v>
      </c>
      <c r="DH124" s="1054"/>
      <c r="DI124" s="1054"/>
      <c r="DJ124" s="1054"/>
      <c r="DK124" s="1055"/>
      <c r="DL124" s="1053" t="s">
        <v>382</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5391</v>
      </c>
      <c r="AB126" s="1029"/>
      <c r="AC126" s="1029"/>
      <c r="AD126" s="1029"/>
      <c r="AE126" s="1030"/>
      <c r="AF126" s="1031">
        <v>5374</v>
      </c>
      <c r="AG126" s="1029"/>
      <c r="AH126" s="1029"/>
      <c r="AI126" s="1029"/>
      <c r="AJ126" s="1030"/>
      <c r="AK126" s="1031">
        <v>5365</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382</v>
      </c>
      <c r="DH126" s="990"/>
      <c r="DI126" s="990"/>
      <c r="DJ126" s="990"/>
      <c r="DK126" s="990"/>
      <c r="DL126" s="990" t="s">
        <v>120</v>
      </c>
      <c r="DM126" s="990"/>
      <c r="DN126" s="990"/>
      <c r="DO126" s="990"/>
      <c r="DP126" s="990"/>
      <c r="DQ126" s="990" t="s">
        <v>120</v>
      </c>
      <c r="DR126" s="990"/>
      <c r="DS126" s="990"/>
      <c r="DT126" s="990"/>
      <c r="DU126" s="990"/>
      <c r="DV126" s="991" t="s">
        <v>469</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3081</v>
      </c>
      <c r="AB127" s="1029"/>
      <c r="AC127" s="1029"/>
      <c r="AD127" s="1029"/>
      <c r="AE127" s="1030"/>
      <c r="AF127" s="1031">
        <v>4279</v>
      </c>
      <c r="AG127" s="1029"/>
      <c r="AH127" s="1029"/>
      <c r="AI127" s="1029"/>
      <c r="AJ127" s="1030"/>
      <c r="AK127" s="1031">
        <v>3013</v>
      </c>
      <c r="AL127" s="1029"/>
      <c r="AM127" s="1029"/>
      <c r="AN127" s="1029"/>
      <c r="AO127" s="1030"/>
      <c r="AP127" s="1032">
        <v>0.1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57643</v>
      </c>
      <c r="AB128" s="1118"/>
      <c r="AC128" s="1118"/>
      <c r="AD128" s="1118"/>
      <c r="AE128" s="1119"/>
      <c r="AF128" s="1120">
        <v>56065</v>
      </c>
      <c r="AG128" s="1118"/>
      <c r="AH128" s="1118"/>
      <c r="AI128" s="1118"/>
      <c r="AJ128" s="1119"/>
      <c r="AK128" s="1120">
        <v>50490</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3247034</v>
      </c>
      <c r="AB129" s="1029"/>
      <c r="AC129" s="1029"/>
      <c r="AD129" s="1029"/>
      <c r="AE129" s="1030"/>
      <c r="AF129" s="1031">
        <v>3159123</v>
      </c>
      <c r="AG129" s="1029"/>
      <c r="AH129" s="1029"/>
      <c r="AI129" s="1029"/>
      <c r="AJ129" s="1030"/>
      <c r="AK129" s="1031">
        <v>3037821</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664751</v>
      </c>
      <c r="AB130" s="1029"/>
      <c r="AC130" s="1029"/>
      <c r="AD130" s="1029"/>
      <c r="AE130" s="1030"/>
      <c r="AF130" s="1031">
        <v>640663</v>
      </c>
      <c r="AG130" s="1029"/>
      <c r="AH130" s="1029"/>
      <c r="AI130" s="1029"/>
      <c r="AJ130" s="1030"/>
      <c r="AK130" s="1031">
        <v>590669</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2582283</v>
      </c>
      <c r="AB131" s="1054"/>
      <c r="AC131" s="1054"/>
      <c r="AD131" s="1054"/>
      <c r="AE131" s="1055"/>
      <c r="AF131" s="1053">
        <v>2518460</v>
      </c>
      <c r="AG131" s="1054"/>
      <c r="AH131" s="1054"/>
      <c r="AI131" s="1054"/>
      <c r="AJ131" s="1055"/>
      <c r="AK131" s="1053">
        <v>2447152</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21.4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8.1108460999999998</v>
      </c>
      <c r="AB132" s="1170"/>
      <c r="AC132" s="1170"/>
      <c r="AD132" s="1170"/>
      <c r="AE132" s="1171"/>
      <c r="AF132" s="1172">
        <v>9.3327271429999996</v>
      </c>
      <c r="AG132" s="1170"/>
      <c r="AH132" s="1170"/>
      <c r="AI132" s="1170"/>
      <c r="AJ132" s="1171"/>
      <c r="AK132" s="1172">
        <v>9.8425434949999993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10.9</v>
      </c>
      <c r="AB133" s="1153"/>
      <c r="AC133" s="1153"/>
      <c r="AD133" s="1153"/>
      <c r="AE133" s="1154"/>
      <c r="AF133" s="1152">
        <v>9.5</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3aqmN+udU/fOddY9hmstA4qMF1aJEHPOAeQ2GlHv5hAzlmjtE+VZZveaQN6SfEpm8qvajd06uOxin6I8WUXlA==" saltValue="t0yZtr4nwg02YLMF8Jlq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FE61Za/oNJK/zQtyClHEsDfEAy/IeBvj54ShuARS0hY5lUd83MSYgEYoeJpwVC15yEQRvSZHdsJKxvI4T0IFQ==" saltValue="Uzw6qRRD4xeoqvghLIh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glPc26xeFkhdqD/ynK8LurpNwLNM9r+Pla49Pk2q7TwReNbNQoTN+CTKAoy+9mkj8BFO9pxXtycFcMyFsVmBw==" saltValue="5sYgdFpcYKvi/jOX1cQkl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654598</v>
      </c>
      <c r="AP9" s="292">
        <v>207086</v>
      </c>
      <c r="AQ9" s="293">
        <v>189734</v>
      </c>
      <c r="AR9" s="294">
        <v>9.1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69052</v>
      </c>
      <c r="AP10" s="295">
        <v>21845</v>
      </c>
      <c r="AQ10" s="296">
        <v>22180</v>
      </c>
      <c r="AR10" s="297">
        <v>-1.5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114486</v>
      </c>
      <c r="AP11" s="295">
        <v>36218</v>
      </c>
      <c r="AQ11" s="296">
        <v>28692</v>
      </c>
      <c r="AR11" s="297">
        <v>26.2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19402</v>
      </c>
      <c r="AP12" s="295">
        <v>6138</v>
      </c>
      <c r="AQ12" s="296">
        <v>4806</v>
      </c>
      <c r="AR12" s="297">
        <v>27.7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48484</v>
      </c>
      <c r="AP14" s="295">
        <v>15338</v>
      </c>
      <c r="AQ14" s="296">
        <v>8976</v>
      </c>
      <c r="AR14" s="297">
        <v>70.900000000000006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17121</v>
      </c>
      <c r="AP15" s="295">
        <v>5416</v>
      </c>
      <c r="AQ15" s="296">
        <v>4161</v>
      </c>
      <c r="AR15" s="297">
        <v>30.2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-49303</v>
      </c>
      <c r="AP16" s="295">
        <v>-15597</v>
      </c>
      <c r="AQ16" s="296">
        <v>-17989</v>
      </c>
      <c r="AR16" s="297">
        <v>-13.3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873840</v>
      </c>
      <c r="AP17" s="295">
        <v>276444</v>
      </c>
      <c r="AQ17" s="296">
        <v>240560</v>
      </c>
      <c r="AR17" s="297">
        <v>14.9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26.57</v>
      </c>
      <c r="AP21" s="308">
        <v>21.65</v>
      </c>
      <c r="AQ21" s="309">
        <v>4.92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96.8</v>
      </c>
      <c r="AP22" s="313">
        <v>95.4</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624633</v>
      </c>
      <c r="AP32" s="322">
        <v>197606</v>
      </c>
      <c r="AQ32" s="323">
        <v>139228</v>
      </c>
      <c r="AR32" s="324">
        <v>41.9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5</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224701</v>
      </c>
      <c r="AP35" s="322">
        <v>71085</v>
      </c>
      <c r="AQ35" s="323">
        <v>32095</v>
      </c>
      <c r="AR35" s="324">
        <v>121.5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23997</v>
      </c>
      <c r="AP36" s="322">
        <v>7592</v>
      </c>
      <c r="AQ36" s="323">
        <v>5254</v>
      </c>
      <c r="AR36" s="324">
        <v>44.5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8378</v>
      </c>
      <c r="AP37" s="322">
        <v>2650</v>
      </c>
      <c r="AQ37" s="323">
        <v>1384</v>
      </c>
      <c r="AR37" s="324">
        <v>91.5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312</v>
      </c>
      <c r="AP38" s="325">
        <v>99</v>
      </c>
      <c r="AQ38" s="326">
        <v>32</v>
      </c>
      <c r="AR38" s="314">
        <v>209.4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-50490</v>
      </c>
      <c r="AP39" s="322">
        <v>-15973</v>
      </c>
      <c r="AQ39" s="323">
        <v>-8131</v>
      </c>
      <c r="AR39" s="324">
        <v>96.4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-590669</v>
      </c>
      <c r="AP40" s="322">
        <v>-186861</v>
      </c>
      <c r="AQ40" s="323">
        <v>-126394</v>
      </c>
      <c r="AR40" s="324">
        <v>47.8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240862</v>
      </c>
      <c r="AP41" s="322">
        <v>76198</v>
      </c>
      <c r="AQ41" s="323">
        <v>43473</v>
      </c>
      <c r="AR41" s="324">
        <v>75.3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1573255</v>
      </c>
      <c r="AN51" s="344">
        <v>459479</v>
      </c>
      <c r="AO51" s="345">
        <v>289.10000000000002</v>
      </c>
      <c r="AP51" s="346">
        <v>316331</v>
      </c>
      <c r="AQ51" s="347">
        <v>38.6</v>
      </c>
      <c r="AR51" s="348">
        <v>250.5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347508</v>
      </c>
      <c r="AN52" s="352">
        <v>101492</v>
      </c>
      <c r="AO52" s="353">
        <v>32.6</v>
      </c>
      <c r="AP52" s="354">
        <v>106387</v>
      </c>
      <c r="AQ52" s="355">
        <v>22.8</v>
      </c>
      <c r="AR52" s="356">
        <v>9.8000000000000007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1013836</v>
      </c>
      <c r="AN53" s="344">
        <v>305005</v>
      </c>
      <c r="AO53" s="345">
        <v>-33.6</v>
      </c>
      <c r="AP53" s="346">
        <v>333013</v>
      </c>
      <c r="AQ53" s="347">
        <v>5.3</v>
      </c>
      <c r="AR53" s="348">
        <v>-38.9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397170</v>
      </c>
      <c r="AN54" s="352">
        <v>119486</v>
      </c>
      <c r="AO54" s="353">
        <v>17.7</v>
      </c>
      <c r="AP54" s="354">
        <v>126732</v>
      </c>
      <c r="AQ54" s="355">
        <v>19.100000000000001</v>
      </c>
      <c r="AR54" s="356">
        <v>-1.4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623081</v>
      </c>
      <c r="AN55" s="344">
        <v>190428</v>
      </c>
      <c r="AO55" s="345">
        <v>-37.6</v>
      </c>
      <c r="AP55" s="346">
        <v>280458</v>
      </c>
      <c r="AQ55" s="347">
        <v>-15.8</v>
      </c>
      <c r="AR55" s="348">
        <v>-21.8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259938</v>
      </c>
      <c r="AN56" s="352">
        <v>79443</v>
      </c>
      <c r="AO56" s="353">
        <v>-33.5</v>
      </c>
      <c r="AP56" s="354">
        <v>127286</v>
      </c>
      <c r="AQ56" s="355">
        <v>0.4</v>
      </c>
      <c r="AR56" s="356">
        <v>-33.9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207312</v>
      </c>
      <c r="AN57" s="344">
        <v>64623</v>
      </c>
      <c r="AO57" s="345">
        <v>-66.099999999999994</v>
      </c>
      <c r="AP57" s="346">
        <v>291945</v>
      </c>
      <c r="AQ57" s="347">
        <v>4.0999999999999996</v>
      </c>
      <c r="AR57" s="348">
        <v>-70.2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117941</v>
      </c>
      <c r="AN58" s="352">
        <v>36765</v>
      </c>
      <c r="AO58" s="353">
        <v>-53.7</v>
      </c>
      <c r="AP58" s="354">
        <v>127651</v>
      </c>
      <c r="AQ58" s="355">
        <v>0.3</v>
      </c>
      <c r="AR58" s="356">
        <v>-54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863778</v>
      </c>
      <c r="AN59" s="344">
        <v>273261</v>
      </c>
      <c r="AO59" s="345">
        <v>322.89999999999998</v>
      </c>
      <c r="AP59" s="346">
        <v>291173</v>
      </c>
      <c r="AQ59" s="347">
        <v>-0.3</v>
      </c>
      <c r="AR59" s="348">
        <v>323.2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248126</v>
      </c>
      <c r="AN60" s="352">
        <v>78496</v>
      </c>
      <c r="AO60" s="353">
        <v>113.5</v>
      </c>
      <c r="AP60" s="354">
        <v>119071</v>
      </c>
      <c r="AQ60" s="355">
        <v>-6.7</v>
      </c>
      <c r="AR60" s="356">
        <v>120.2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856252</v>
      </c>
      <c r="AN61" s="359">
        <v>258559</v>
      </c>
      <c r="AO61" s="360">
        <v>94.9</v>
      </c>
      <c r="AP61" s="361">
        <v>302584</v>
      </c>
      <c r="AQ61" s="362">
        <v>6.4</v>
      </c>
      <c r="AR61" s="348">
        <v>88.5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274137</v>
      </c>
      <c r="AN62" s="352">
        <v>83136</v>
      </c>
      <c r="AO62" s="353">
        <v>15.3</v>
      </c>
      <c r="AP62" s="354">
        <v>121425</v>
      </c>
      <c r="AQ62" s="355">
        <v>7.2</v>
      </c>
      <c r="AR62" s="356">
        <v>8.1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vk7cDRe8xfGnaCPTJHw8Nw2fCivmSaqyQL4vKqq5xBJFwli+9fS97FMcSY8ICisyDC1YxcvSV85Agnx5ediXg==" saltValue="juXndqgD+wGgD3G2OHzm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m2+3zh/7L3k1C0O8uYlZGnkHhRaaktP7Duois6sliLn4LFQhv8uP2ShBPJoW5Te10ItNW2WndPMGwb/YeuSmg==" saltValue="lsbqIXd9RL2fRHTyljG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yhtZY/kQqC0564a/Qdp+cv4Z680KpWG6QcWq+qhGAW/rY/wOza0RyYbld0ElyhlpKxIVEFEz/vWqNMPt5aM2Q==" saltValue="930Mut40T0SA6z/Lvtys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25.58</v>
      </c>
      <c r="G47" s="12">
        <v>26.93</v>
      </c>
      <c r="H47" s="12">
        <v>30.12</v>
      </c>
      <c r="I47" s="12">
        <v>32.46</v>
      </c>
      <c r="J47" s="13">
        <v>24.88</v>
      </c>
    </row>
    <row r="48" spans="2:10" ht="57.75" customHeight="1" x14ac:dyDescent="0.15">
      <c r="B48" s="14"/>
      <c r="C48" s="1214" t="s">
        <v>4</v>
      </c>
      <c r="D48" s="1214"/>
      <c r="E48" s="1215"/>
      <c r="F48" s="15">
        <v>3.46</v>
      </c>
      <c r="G48" s="16">
        <v>4.87</v>
      </c>
      <c r="H48" s="16">
        <v>2.93</v>
      </c>
      <c r="I48" s="16">
        <v>2.4900000000000002</v>
      </c>
      <c r="J48" s="17">
        <v>1.92</v>
      </c>
    </row>
    <row r="49" spans="2:10" ht="57.75" customHeight="1" thickBot="1" x14ac:dyDescent="0.2">
      <c r="B49" s="18"/>
      <c r="C49" s="1216" t="s">
        <v>5</v>
      </c>
      <c r="D49" s="1216"/>
      <c r="E49" s="1217"/>
      <c r="F49" s="19">
        <v>4.17</v>
      </c>
      <c r="G49" s="20">
        <v>1.52</v>
      </c>
      <c r="H49" s="20">
        <v>2.15</v>
      </c>
      <c r="I49" s="20">
        <v>0.98</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BfoOdVw/ssZgERZrASMbVoLVE4ZdWLaVsTeHNwY/HVnJ1g7/2WUzeZ7brRdinxPwMksTOQ48OLjaU7NmWov+Q==" saltValue="JSVxzMGpHN1DhQz/ZLY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554</v>
      </c>
      <c r="D34" s="1224"/>
      <c r="E34" s="1225"/>
      <c r="F34" s="32">
        <v>3.46</v>
      </c>
      <c r="G34" s="33">
        <v>4.87</v>
      </c>
      <c r="H34" s="33">
        <v>2.93</v>
      </c>
      <c r="I34" s="33">
        <v>2.4900000000000002</v>
      </c>
      <c r="J34" s="34">
        <v>1.92</v>
      </c>
      <c r="K34" s="22"/>
      <c r="L34" s="22"/>
      <c r="M34" s="22"/>
      <c r="N34" s="22"/>
      <c r="O34" s="22"/>
      <c r="P34" s="22"/>
    </row>
    <row r="35" spans="1:16" ht="39" customHeight="1" x14ac:dyDescent="0.15">
      <c r="A35" s="22"/>
      <c r="B35" s="35"/>
      <c r="C35" s="1218" t="s">
        <v>555</v>
      </c>
      <c r="D35" s="1219"/>
      <c r="E35" s="1220"/>
      <c r="F35" s="36">
        <v>0.36</v>
      </c>
      <c r="G35" s="37">
        <v>1.34</v>
      </c>
      <c r="H35" s="37">
        <v>1.19</v>
      </c>
      <c r="I35" s="37">
        <v>1.4</v>
      </c>
      <c r="J35" s="38">
        <v>1.65</v>
      </c>
      <c r="K35" s="22"/>
      <c r="L35" s="22"/>
      <c r="M35" s="22"/>
      <c r="N35" s="22"/>
      <c r="O35" s="22"/>
      <c r="P35" s="22"/>
    </row>
    <row r="36" spans="1:16" ht="39" customHeight="1" x14ac:dyDescent="0.15">
      <c r="A36" s="22"/>
      <c r="B36" s="35"/>
      <c r="C36" s="1218" t="s">
        <v>556</v>
      </c>
      <c r="D36" s="1219"/>
      <c r="E36" s="1220"/>
      <c r="F36" s="36">
        <v>2.69</v>
      </c>
      <c r="G36" s="37">
        <v>0.2</v>
      </c>
      <c r="H36" s="37">
        <v>2.04</v>
      </c>
      <c r="I36" s="37">
        <v>2.1</v>
      </c>
      <c r="J36" s="38">
        <v>1.5</v>
      </c>
      <c r="K36" s="22"/>
      <c r="L36" s="22"/>
      <c r="M36" s="22"/>
      <c r="N36" s="22"/>
      <c r="O36" s="22"/>
      <c r="P36" s="22"/>
    </row>
    <row r="37" spans="1:16" ht="39" customHeight="1" x14ac:dyDescent="0.15">
      <c r="A37" s="22"/>
      <c r="B37" s="35"/>
      <c r="C37" s="1218" t="s">
        <v>557</v>
      </c>
      <c r="D37" s="1219"/>
      <c r="E37" s="1220"/>
      <c r="F37" s="36">
        <v>7.0000000000000007E-2</v>
      </c>
      <c r="G37" s="37">
        <v>0.44</v>
      </c>
      <c r="H37" s="37">
        <v>0.28999999999999998</v>
      </c>
      <c r="I37" s="37">
        <v>0.6</v>
      </c>
      <c r="J37" s="38">
        <v>0.38</v>
      </c>
      <c r="K37" s="22"/>
      <c r="L37" s="22"/>
      <c r="M37" s="22"/>
      <c r="N37" s="22"/>
      <c r="O37" s="22"/>
      <c r="P37" s="22"/>
    </row>
    <row r="38" spans="1:16" ht="39" customHeight="1" x14ac:dyDescent="0.15">
      <c r="A38" s="22"/>
      <c r="B38" s="35"/>
      <c r="C38" s="1218" t="s">
        <v>558</v>
      </c>
      <c r="D38" s="1219"/>
      <c r="E38" s="1220"/>
      <c r="F38" s="36">
        <v>0.2</v>
      </c>
      <c r="G38" s="37">
        <v>0.11</v>
      </c>
      <c r="H38" s="37">
        <v>0.38</v>
      </c>
      <c r="I38" s="37">
        <v>0.21</v>
      </c>
      <c r="J38" s="38">
        <v>0.14000000000000001</v>
      </c>
      <c r="K38" s="22"/>
      <c r="L38" s="22"/>
      <c r="M38" s="22"/>
      <c r="N38" s="22"/>
      <c r="O38" s="22"/>
      <c r="P38" s="22"/>
    </row>
    <row r="39" spans="1:16" ht="39" customHeight="1" x14ac:dyDescent="0.15">
      <c r="A39" s="22"/>
      <c r="B39" s="35"/>
      <c r="C39" s="1218" t="s">
        <v>559</v>
      </c>
      <c r="D39" s="1219"/>
      <c r="E39" s="1220"/>
      <c r="F39" s="36">
        <v>0.04</v>
      </c>
      <c r="G39" s="37">
        <v>0.04</v>
      </c>
      <c r="H39" s="37">
        <v>0.04</v>
      </c>
      <c r="I39" s="37">
        <v>0.02</v>
      </c>
      <c r="J39" s="38">
        <v>0.03</v>
      </c>
      <c r="K39" s="22"/>
      <c r="L39" s="22"/>
      <c r="M39" s="22"/>
      <c r="N39" s="22"/>
      <c r="O39" s="22"/>
      <c r="P39" s="22"/>
    </row>
    <row r="40" spans="1:16" ht="39" customHeight="1" x14ac:dyDescent="0.15">
      <c r="A40" s="22"/>
      <c r="B40" s="35"/>
      <c r="C40" s="1218" t="s">
        <v>560</v>
      </c>
      <c r="D40" s="1219"/>
      <c r="E40" s="1220"/>
      <c r="F40" s="36" t="s">
        <v>506</v>
      </c>
      <c r="G40" s="37" t="s">
        <v>506</v>
      </c>
      <c r="H40" s="37">
        <v>0</v>
      </c>
      <c r="I40" s="37">
        <v>0.03</v>
      </c>
      <c r="J40" s="38">
        <v>0.03</v>
      </c>
      <c r="K40" s="22"/>
      <c r="L40" s="22"/>
      <c r="M40" s="22"/>
      <c r="N40" s="22"/>
      <c r="O40" s="22"/>
      <c r="P40" s="22"/>
    </row>
    <row r="41" spans="1:16" ht="39" customHeight="1" x14ac:dyDescent="0.15">
      <c r="A41" s="22"/>
      <c r="B41" s="35"/>
      <c r="C41" s="1218" t="s">
        <v>561</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562</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563</v>
      </c>
      <c r="D43" s="1222"/>
      <c r="E43" s="1223"/>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7FQ4TyBTPAu3cxSrFjWtCvglz+t1NBFMFbJizVWy6Llinu8ciQZiMeLdCxSf62QoaleaUdpmsSgzea/6z1XQ==" saltValue="kTpJl3CxeWOw62TeiuEt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747</v>
      </c>
      <c r="L45" s="60">
        <v>703</v>
      </c>
      <c r="M45" s="60">
        <v>644</v>
      </c>
      <c r="N45" s="60">
        <v>656</v>
      </c>
      <c r="O45" s="61">
        <v>625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14</v>
      </c>
      <c r="F48" s="1228"/>
      <c r="G48" s="1228"/>
      <c r="H48" s="1228"/>
      <c r="I48" s="1228"/>
      <c r="J48" s="1229"/>
      <c r="K48" s="63">
        <v>196</v>
      </c>
      <c r="L48" s="64">
        <v>207</v>
      </c>
      <c r="M48" s="64">
        <v>215</v>
      </c>
      <c r="N48" s="64">
        <v>214</v>
      </c>
      <c r="O48" s="65">
        <v>225</v>
      </c>
      <c r="P48" s="48"/>
      <c r="Q48" s="48"/>
      <c r="R48" s="48"/>
      <c r="S48" s="48"/>
      <c r="T48" s="48"/>
      <c r="U48" s="48"/>
    </row>
    <row r="49" spans="1:21" ht="30.75" customHeight="1" x14ac:dyDescent="0.15">
      <c r="A49" s="48"/>
      <c r="B49" s="1236"/>
      <c r="C49" s="1237"/>
      <c r="D49" s="62"/>
      <c r="E49" s="1228" t="s">
        <v>15</v>
      </c>
      <c r="F49" s="1228"/>
      <c r="G49" s="1228"/>
      <c r="H49" s="1228"/>
      <c r="I49" s="1228"/>
      <c r="J49" s="1229"/>
      <c r="K49" s="63">
        <v>66</v>
      </c>
      <c r="L49" s="64">
        <v>64</v>
      </c>
      <c r="M49" s="64">
        <v>64</v>
      </c>
      <c r="N49" s="64">
        <v>52</v>
      </c>
      <c r="O49" s="65">
        <v>24</v>
      </c>
      <c r="P49" s="48"/>
      <c r="Q49" s="48"/>
      <c r="R49" s="48"/>
      <c r="S49" s="48"/>
      <c r="T49" s="48"/>
      <c r="U49" s="48"/>
    </row>
    <row r="50" spans="1:21" ht="30.75" customHeight="1" x14ac:dyDescent="0.15">
      <c r="A50" s="48"/>
      <c r="B50" s="1236"/>
      <c r="C50" s="1237"/>
      <c r="D50" s="62"/>
      <c r="E50" s="1228" t="s">
        <v>16</v>
      </c>
      <c r="F50" s="1228"/>
      <c r="G50" s="1228"/>
      <c r="H50" s="1228"/>
      <c r="I50" s="1228"/>
      <c r="J50" s="1229"/>
      <c r="K50" s="63">
        <v>32</v>
      </c>
      <c r="L50" s="64">
        <v>30</v>
      </c>
      <c r="M50" s="64">
        <v>8</v>
      </c>
      <c r="N50" s="64">
        <v>10</v>
      </c>
      <c r="O50" s="65">
        <v>8</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1</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683</v>
      </c>
      <c r="L52" s="64">
        <v>724</v>
      </c>
      <c r="M52" s="64">
        <v>724</v>
      </c>
      <c r="N52" s="64">
        <v>697</v>
      </c>
      <c r="O52" s="65">
        <v>641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358</v>
      </c>
      <c r="L53" s="69">
        <v>281</v>
      </c>
      <c r="M53" s="69">
        <v>207</v>
      </c>
      <c r="N53" s="69">
        <v>235</v>
      </c>
      <c r="O53" s="70">
        <v>241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Z/YIfcVH06+cVsTZ12Lxp0DwtjWc4XqoSHas0SoLrSec66N1LwkZzWBxJ7h91GKD34Dd1W09Bsz1ArD7bkY/Q==" saltValue="2qg6B2uPunSaA5vsfh81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548</v>
      </c>
      <c r="J40" s="79" t="s">
        <v>549</v>
      </c>
      <c r="K40" s="79" t="s">
        <v>550</v>
      </c>
      <c r="L40" s="79" t="s">
        <v>551</v>
      </c>
      <c r="M40" s="80" t="s">
        <v>552</v>
      </c>
    </row>
    <row r="41" spans="2:13" ht="27.75" customHeight="1" x14ac:dyDescent="0.15">
      <c r="B41" s="1242" t="s">
        <v>23</v>
      </c>
      <c r="C41" s="1243"/>
      <c r="D41" s="81"/>
      <c r="E41" s="1248" t="s">
        <v>24</v>
      </c>
      <c r="F41" s="1248"/>
      <c r="G41" s="1248"/>
      <c r="H41" s="1249"/>
      <c r="I41" s="82">
        <v>4888</v>
      </c>
      <c r="J41" s="83">
        <v>4830</v>
      </c>
      <c r="K41" s="83">
        <v>4728</v>
      </c>
      <c r="L41" s="83">
        <v>4418</v>
      </c>
      <c r="M41" s="84">
        <v>4339</v>
      </c>
    </row>
    <row r="42" spans="2:13" ht="27.75" customHeight="1" x14ac:dyDescent="0.15">
      <c r="B42" s="1244"/>
      <c r="C42" s="1245"/>
      <c r="D42" s="85"/>
      <c r="E42" s="1250" t="s">
        <v>25</v>
      </c>
      <c r="F42" s="1250"/>
      <c r="G42" s="1250"/>
      <c r="H42" s="1251"/>
      <c r="I42" s="86">
        <v>27</v>
      </c>
      <c r="J42" s="87" t="s">
        <v>506</v>
      </c>
      <c r="K42" s="87" t="s">
        <v>506</v>
      </c>
      <c r="L42" s="87" t="s">
        <v>506</v>
      </c>
      <c r="M42" s="88" t="s">
        <v>506</v>
      </c>
    </row>
    <row r="43" spans="2:13" ht="27.75" customHeight="1" x14ac:dyDescent="0.15">
      <c r="B43" s="1244"/>
      <c r="C43" s="1245"/>
      <c r="D43" s="85"/>
      <c r="E43" s="1250" t="s">
        <v>26</v>
      </c>
      <c r="F43" s="1250"/>
      <c r="G43" s="1250"/>
      <c r="H43" s="1251"/>
      <c r="I43" s="86">
        <v>2058</v>
      </c>
      <c r="J43" s="87">
        <v>2315</v>
      </c>
      <c r="K43" s="87">
        <v>2163</v>
      </c>
      <c r="L43" s="87">
        <v>2054</v>
      </c>
      <c r="M43" s="88">
        <v>2186</v>
      </c>
    </row>
    <row r="44" spans="2:13" ht="27.75" customHeight="1" x14ac:dyDescent="0.15">
      <c r="B44" s="1244"/>
      <c r="C44" s="1245"/>
      <c r="D44" s="85"/>
      <c r="E44" s="1250" t="s">
        <v>27</v>
      </c>
      <c r="F44" s="1250"/>
      <c r="G44" s="1250"/>
      <c r="H44" s="1251"/>
      <c r="I44" s="86">
        <v>203</v>
      </c>
      <c r="J44" s="87">
        <v>141</v>
      </c>
      <c r="K44" s="87">
        <v>75</v>
      </c>
      <c r="L44" s="87">
        <v>24</v>
      </c>
      <c r="M44" s="88" t="s">
        <v>506</v>
      </c>
    </row>
    <row r="45" spans="2:13" ht="27.75" customHeight="1" x14ac:dyDescent="0.15">
      <c r="B45" s="1244"/>
      <c r="C45" s="1245"/>
      <c r="D45" s="85"/>
      <c r="E45" s="1250" t="s">
        <v>28</v>
      </c>
      <c r="F45" s="1250"/>
      <c r="G45" s="1250"/>
      <c r="H45" s="1251"/>
      <c r="I45" s="86">
        <v>723</v>
      </c>
      <c r="J45" s="87">
        <v>572</v>
      </c>
      <c r="K45" s="87">
        <v>518</v>
      </c>
      <c r="L45" s="87">
        <v>520</v>
      </c>
      <c r="M45" s="88">
        <v>489</v>
      </c>
    </row>
    <row r="46" spans="2:13" ht="27.75" customHeight="1" x14ac:dyDescent="0.15">
      <c r="B46" s="1244"/>
      <c r="C46" s="1245"/>
      <c r="D46" s="89"/>
      <c r="E46" s="1250" t="s">
        <v>29</v>
      </c>
      <c r="F46" s="1250"/>
      <c r="G46" s="1250"/>
      <c r="H46" s="1251"/>
      <c r="I46" s="86" t="s">
        <v>506</v>
      </c>
      <c r="J46" s="87" t="s">
        <v>506</v>
      </c>
      <c r="K46" s="87" t="s">
        <v>506</v>
      </c>
      <c r="L46" s="87" t="s">
        <v>506</v>
      </c>
      <c r="M46" s="88" t="s">
        <v>506</v>
      </c>
    </row>
    <row r="47" spans="2:13" ht="27.75" customHeight="1" x14ac:dyDescent="0.15">
      <c r="B47" s="1244"/>
      <c r="C47" s="1245"/>
      <c r="D47" s="90"/>
      <c r="E47" s="1252" t="s">
        <v>30</v>
      </c>
      <c r="F47" s="1253"/>
      <c r="G47" s="1253"/>
      <c r="H47" s="1254"/>
      <c r="I47" s="86" t="s">
        <v>506</v>
      </c>
      <c r="J47" s="87" t="s">
        <v>506</v>
      </c>
      <c r="K47" s="87" t="s">
        <v>506</v>
      </c>
      <c r="L47" s="87" t="s">
        <v>506</v>
      </c>
      <c r="M47" s="88" t="s">
        <v>506</v>
      </c>
    </row>
    <row r="48" spans="2:13" ht="27.75" customHeight="1" x14ac:dyDescent="0.15">
      <c r="B48" s="1244"/>
      <c r="C48" s="1245"/>
      <c r="D48" s="85"/>
      <c r="E48" s="1250" t="s">
        <v>31</v>
      </c>
      <c r="F48" s="1250"/>
      <c r="G48" s="1250"/>
      <c r="H48" s="1251"/>
      <c r="I48" s="86" t="s">
        <v>506</v>
      </c>
      <c r="J48" s="87" t="s">
        <v>506</v>
      </c>
      <c r="K48" s="87" t="s">
        <v>506</v>
      </c>
      <c r="L48" s="87" t="s">
        <v>506</v>
      </c>
      <c r="M48" s="88" t="s">
        <v>506</v>
      </c>
    </row>
    <row r="49" spans="2:13" ht="27.75" customHeight="1" x14ac:dyDescent="0.15">
      <c r="B49" s="1246"/>
      <c r="C49" s="1247"/>
      <c r="D49" s="85"/>
      <c r="E49" s="1250" t="s">
        <v>32</v>
      </c>
      <c r="F49" s="1250"/>
      <c r="G49" s="1250"/>
      <c r="H49" s="1251"/>
      <c r="I49" s="86" t="s">
        <v>506</v>
      </c>
      <c r="J49" s="87" t="s">
        <v>506</v>
      </c>
      <c r="K49" s="87" t="s">
        <v>506</v>
      </c>
      <c r="L49" s="87" t="s">
        <v>506</v>
      </c>
      <c r="M49" s="88" t="s">
        <v>506</v>
      </c>
    </row>
    <row r="50" spans="2:13" ht="27.75" customHeight="1" x14ac:dyDescent="0.15">
      <c r="B50" s="1255" t="s">
        <v>33</v>
      </c>
      <c r="C50" s="1256"/>
      <c r="D50" s="91"/>
      <c r="E50" s="1250" t="s">
        <v>34</v>
      </c>
      <c r="F50" s="1250"/>
      <c r="G50" s="1250"/>
      <c r="H50" s="1251"/>
      <c r="I50" s="86">
        <v>1661</v>
      </c>
      <c r="J50" s="87">
        <v>1630</v>
      </c>
      <c r="K50" s="87">
        <v>1718</v>
      </c>
      <c r="L50" s="87">
        <v>1848</v>
      </c>
      <c r="M50" s="88">
        <v>1900</v>
      </c>
    </row>
    <row r="51" spans="2:13" ht="27.75" customHeight="1" x14ac:dyDescent="0.15">
      <c r="B51" s="1244"/>
      <c r="C51" s="1245"/>
      <c r="D51" s="85"/>
      <c r="E51" s="1250" t="s">
        <v>35</v>
      </c>
      <c r="F51" s="1250"/>
      <c r="G51" s="1250"/>
      <c r="H51" s="1251"/>
      <c r="I51" s="86">
        <v>431</v>
      </c>
      <c r="J51" s="87">
        <v>380</v>
      </c>
      <c r="K51" s="87">
        <v>361</v>
      </c>
      <c r="L51" s="87">
        <v>333</v>
      </c>
      <c r="M51" s="88">
        <v>272</v>
      </c>
    </row>
    <row r="52" spans="2:13" ht="27.75" customHeight="1" x14ac:dyDescent="0.15">
      <c r="B52" s="1246"/>
      <c r="C52" s="1247"/>
      <c r="D52" s="85"/>
      <c r="E52" s="1250" t="s">
        <v>36</v>
      </c>
      <c r="F52" s="1250"/>
      <c r="G52" s="1250"/>
      <c r="H52" s="1251"/>
      <c r="I52" s="86">
        <v>5249</v>
      </c>
      <c r="J52" s="87">
        <v>5284</v>
      </c>
      <c r="K52" s="87">
        <v>5163</v>
      </c>
      <c r="L52" s="87">
        <v>4582</v>
      </c>
      <c r="M52" s="88">
        <v>4316</v>
      </c>
    </row>
    <row r="53" spans="2:13" ht="27.75" customHeight="1" thickBot="1" x14ac:dyDescent="0.2">
      <c r="B53" s="1257" t="s">
        <v>37</v>
      </c>
      <c r="C53" s="1258"/>
      <c r="D53" s="92"/>
      <c r="E53" s="1259" t="s">
        <v>38</v>
      </c>
      <c r="F53" s="1259"/>
      <c r="G53" s="1259"/>
      <c r="H53" s="1260"/>
      <c r="I53" s="93">
        <v>558</v>
      </c>
      <c r="J53" s="94">
        <v>565</v>
      </c>
      <c r="K53" s="94">
        <v>242</v>
      </c>
      <c r="L53" s="94">
        <v>253</v>
      </c>
      <c r="M53" s="95">
        <v>526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vR1TBmvwGFK61VkCE+WDnW4eFIrivVW7faWZ8+qC2E9gsQb0sqyFFNmsruJcwWD0ViPmZwpzmZeSbj2xQ5NA==" saltValue="ko+xua//Mv9EcsibTd4j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41</v>
      </c>
      <c r="D55" s="1269"/>
      <c r="E55" s="1270"/>
      <c r="F55" s="107">
        <v>978</v>
      </c>
      <c r="G55" s="107">
        <v>1025</v>
      </c>
      <c r="H55" s="108">
        <v>756</v>
      </c>
    </row>
    <row r="56" spans="2:8" ht="52.5" customHeight="1" x14ac:dyDescent="0.15">
      <c r="B56" s="109"/>
      <c r="C56" s="1271" t="s">
        <v>42</v>
      </c>
      <c r="D56" s="1271"/>
      <c r="E56" s="1272"/>
      <c r="F56" s="110">
        <v>83</v>
      </c>
      <c r="G56" s="110">
        <v>83</v>
      </c>
      <c r="H56" s="111">
        <v>83</v>
      </c>
    </row>
    <row r="57" spans="2:8" ht="53.25" customHeight="1" x14ac:dyDescent="0.15">
      <c r="B57" s="109"/>
      <c r="C57" s="1273" t="s">
        <v>43</v>
      </c>
      <c r="D57" s="1273"/>
      <c r="E57" s="1274"/>
      <c r="F57" s="112">
        <v>629</v>
      </c>
      <c r="G57" s="112">
        <v>630</v>
      </c>
      <c r="H57" s="113">
        <v>860</v>
      </c>
    </row>
    <row r="58" spans="2:8" ht="45.75" customHeight="1" x14ac:dyDescent="0.15">
      <c r="B58" s="114"/>
      <c r="C58" s="1261" t="s">
        <v>564</v>
      </c>
      <c r="D58" s="1262"/>
      <c r="E58" s="1263"/>
      <c r="F58" s="115">
        <v>25</v>
      </c>
      <c r="G58" s="115">
        <v>37</v>
      </c>
      <c r="H58" s="116">
        <v>296</v>
      </c>
    </row>
    <row r="59" spans="2:8" ht="45.75" customHeight="1" x14ac:dyDescent="0.15">
      <c r="B59" s="114"/>
      <c r="C59" s="1261" t="s">
        <v>565</v>
      </c>
      <c r="D59" s="1262"/>
      <c r="E59" s="1263"/>
      <c r="F59" s="115">
        <v>225</v>
      </c>
      <c r="G59" s="115">
        <v>225</v>
      </c>
      <c r="H59" s="116">
        <v>225</v>
      </c>
    </row>
    <row r="60" spans="2:8" ht="45.75" customHeight="1" x14ac:dyDescent="0.15">
      <c r="B60" s="114"/>
      <c r="C60" s="1261" t="s">
        <v>566</v>
      </c>
      <c r="D60" s="1262"/>
      <c r="E60" s="1263"/>
      <c r="F60" s="115">
        <v>181</v>
      </c>
      <c r="G60" s="115">
        <v>169</v>
      </c>
      <c r="H60" s="116">
        <v>147</v>
      </c>
    </row>
    <row r="61" spans="2:8" ht="45.75" customHeight="1" x14ac:dyDescent="0.15">
      <c r="B61" s="114"/>
      <c r="C61" s="1261" t="s">
        <v>567</v>
      </c>
      <c r="D61" s="1262"/>
      <c r="E61" s="1263"/>
      <c r="F61" s="115">
        <v>150</v>
      </c>
      <c r="G61" s="115">
        <v>150</v>
      </c>
      <c r="H61" s="116">
        <v>144</v>
      </c>
    </row>
    <row r="62" spans="2:8" ht="45.75" customHeight="1" thickBot="1" x14ac:dyDescent="0.2">
      <c r="B62" s="117"/>
      <c r="C62" s="1264" t="s">
        <v>568</v>
      </c>
      <c r="D62" s="1265"/>
      <c r="E62" s="1266"/>
      <c r="F62" s="118">
        <v>48</v>
      </c>
      <c r="G62" s="118">
        <v>48</v>
      </c>
      <c r="H62" s="119">
        <v>48</v>
      </c>
    </row>
    <row r="63" spans="2:8" ht="52.5" customHeight="1" thickBot="1" x14ac:dyDescent="0.2">
      <c r="B63" s="120"/>
      <c r="C63" s="1267" t="s">
        <v>44</v>
      </c>
      <c r="D63" s="1267"/>
      <c r="E63" s="1268"/>
      <c r="F63" s="121">
        <v>1690</v>
      </c>
      <c r="G63" s="121">
        <v>1738</v>
      </c>
      <c r="H63" s="122">
        <v>1699</v>
      </c>
    </row>
    <row r="64" spans="2:8" ht="15" customHeight="1" x14ac:dyDescent="0.15"/>
    <row r="65" ht="0" hidden="1" customHeight="1" x14ac:dyDescent="0.15"/>
    <row r="66" ht="0" hidden="1" customHeight="1" x14ac:dyDescent="0.15"/>
  </sheetData>
  <sheetProtection algorithmName="SHA-512" hashValue="l0gRCZRLhG8A51Ava05i8JBMI2jEY0zh2hR//KPa5O8O7huSGhvqkLSuZaf/npAvFt7xRfBn/ePI5iutK/Xtwg==" saltValue="m5m9ROaOPoV2Tvo0k+b/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578</v>
      </c>
      <c r="AO51" s="1292"/>
      <c r="AP51" s="1292"/>
      <c r="AQ51" s="1292"/>
      <c r="AR51" s="1292"/>
      <c r="AS51" s="1292"/>
      <c r="AT51" s="1292"/>
      <c r="AU51" s="1292"/>
      <c r="AV51" s="1292"/>
      <c r="AW51" s="1292"/>
      <c r="AX51" s="1292"/>
      <c r="AY51" s="1292"/>
      <c r="AZ51" s="1292"/>
      <c r="BA51" s="1292"/>
      <c r="BB51" s="1292" t="s">
        <v>579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10</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67.3</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581</v>
      </c>
      <c r="AO55" s="1288"/>
      <c r="AP55" s="1288"/>
      <c r="AQ55" s="1288"/>
      <c r="AR55" s="1288"/>
      <c r="AS55" s="1288"/>
      <c r="AT55" s="1288"/>
      <c r="AU55" s="1288"/>
      <c r="AV55" s="1288"/>
      <c r="AW55" s="1288"/>
      <c r="AX55" s="1288"/>
      <c r="AY55" s="1288"/>
      <c r="AZ55" s="1288"/>
      <c r="BA55" s="1288"/>
      <c r="BB55" s="1292" t="s">
        <v>579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582</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578</v>
      </c>
      <c r="AO73" s="1292"/>
      <c r="AP73" s="1292"/>
      <c r="AQ73" s="1292"/>
      <c r="AR73" s="1292"/>
      <c r="AS73" s="1292"/>
      <c r="AT73" s="1292"/>
      <c r="AU73" s="1292"/>
      <c r="AV73" s="1292"/>
      <c r="AW73" s="1292"/>
      <c r="AX73" s="1292"/>
      <c r="AY73" s="1292"/>
      <c r="AZ73" s="1292"/>
      <c r="BA73" s="1292"/>
      <c r="BB73" s="1292" t="s">
        <v>579</v>
      </c>
      <c r="BC73" s="1292"/>
      <c r="BD73" s="1292"/>
      <c r="BE73" s="1292"/>
      <c r="BF73" s="1292"/>
      <c r="BG73" s="1292"/>
      <c r="BH73" s="1292"/>
      <c r="BI73" s="1292"/>
      <c r="BJ73" s="1292"/>
      <c r="BK73" s="1292"/>
      <c r="BL73" s="1292"/>
      <c r="BM73" s="1292"/>
      <c r="BN73" s="1292"/>
      <c r="BO73" s="1292"/>
      <c r="BP73" s="1290">
        <v>20.9</v>
      </c>
      <c r="BQ73" s="1290"/>
      <c r="BR73" s="1290"/>
      <c r="BS73" s="1290"/>
      <c r="BT73" s="1290"/>
      <c r="BU73" s="1290"/>
      <c r="BV73" s="1290"/>
      <c r="BW73" s="1290"/>
      <c r="BX73" s="1290">
        <v>22.6</v>
      </c>
      <c r="BY73" s="1290"/>
      <c r="BZ73" s="1290"/>
      <c r="CA73" s="1290"/>
      <c r="CB73" s="1290"/>
      <c r="CC73" s="1290"/>
      <c r="CD73" s="1290"/>
      <c r="CE73" s="1290"/>
      <c r="CF73" s="1290">
        <v>9.3000000000000007</v>
      </c>
      <c r="CG73" s="1290"/>
      <c r="CH73" s="1290"/>
      <c r="CI73" s="1290"/>
      <c r="CJ73" s="1290"/>
      <c r="CK73" s="1290"/>
      <c r="CL73" s="1290"/>
      <c r="CM73" s="1290"/>
      <c r="CN73" s="1290">
        <v>10</v>
      </c>
      <c r="CO73" s="1290"/>
      <c r="CP73" s="1290"/>
      <c r="CQ73" s="1290"/>
      <c r="CR73" s="1290"/>
      <c r="CS73" s="1290"/>
      <c r="CT73" s="1290"/>
      <c r="CU73" s="1290"/>
      <c r="CV73" s="1290">
        <v>21.4</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90">
        <v>14.6</v>
      </c>
      <c r="BQ75" s="1290"/>
      <c r="BR75" s="1290"/>
      <c r="BS75" s="1290"/>
      <c r="BT75" s="1290"/>
      <c r="BU75" s="1290"/>
      <c r="BV75" s="1290"/>
      <c r="BW75" s="1290"/>
      <c r="BX75" s="1290">
        <v>12.9</v>
      </c>
      <c r="BY75" s="1290"/>
      <c r="BZ75" s="1290"/>
      <c r="CA75" s="1290"/>
      <c r="CB75" s="1290"/>
      <c r="CC75" s="1290"/>
      <c r="CD75" s="1290"/>
      <c r="CE75" s="1290"/>
      <c r="CF75" s="1290">
        <v>10.9</v>
      </c>
      <c r="CG75" s="1290"/>
      <c r="CH75" s="1290"/>
      <c r="CI75" s="1290"/>
      <c r="CJ75" s="1290"/>
      <c r="CK75" s="1290"/>
      <c r="CL75" s="1290"/>
      <c r="CM75" s="1290"/>
      <c r="CN75" s="1290">
        <v>9.5</v>
      </c>
      <c r="CO75" s="1290"/>
      <c r="CP75" s="1290"/>
      <c r="CQ75" s="1290"/>
      <c r="CR75" s="1290"/>
      <c r="CS75" s="1290"/>
      <c r="CT75" s="1290"/>
      <c r="CU75" s="1290"/>
      <c r="CV75" s="1290">
        <v>9</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581</v>
      </c>
      <c r="AO77" s="1288"/>
      <c r="AP77" s="1288"/>
      <c r="AQ77" s="1288"/>
      <c r="AR77" s="1288"/>
      <c r="AS77" s="1288"/>
      <c r="AT77" s="1288"/>
      <c r="AU77" s="1288"/>
      <c r="AV77" s="1288"/>
      <c r="AW77" s="1288"/>
      <c r="AX77" s="1288"/>
      <c r="AY77" s="1288"/>
      <c r="AZ77" s="1288"/>
      <c r="BA77" s="1288"/>
      <c r="BB77" s="1292" t="s">
        <v>579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584</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jThX5c6+IF2ebZZ187toJqvre51Vz0qZzFQBARVvHUkONkc/QdAioMBALvOzDTIWSp1mqY6xWO4MUhBi/azCA==" saltValue="QmmxFh5jGbO4FOHC00+M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idNcB7g1mT8+8T1agmDlsMAi6aucATEYYj0WZ6cSHSDpcldQdVMIX2OyTwKG2gK0ezGv+layZDKCPbzOZjYog==" saltValue="tZ5z3WbM3+7plVuQcOkm1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acb3zHLULgoQT8wa628HEzlJTQ+VtNkCxTHSDkioZijiDs8Zbw8d6RTkD5eoEnlDIAwjNpg1a0PDOovAmTFsQ==" saltValue="apOjvAHvMyK6skprIeINH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545</v>
      </c>
      <c r="G2" s="136"/>
      <c r="H2" s="137"/>
    </row>
    <row r="3" spans="1:8" x14ac:dyDescent="0.15">
      <c r="A3" s="133" t="s">
        <v>538</v>
      </c>
      <c r="B3" s="138"/>
      <c r="C3" s="139"/>
      <c r="D3" s="140">
        <v>459479</v>
      </c>
      <c r="E3" s="141"/>
      <c r="F3" s="142">
        <v>316331</v>
      </c>
      <c r="G3" s="143"/>
      <c r="H3" s="144"/>
    </row>
    <row r="4" spans="1:8" x14ac:dyDescent="0.15">
      <c r="A4" s="145"/>
      <c r="B4" s="146"/>
      <c r="C4" s="147"/>
      <c r="D4" s="148">
        <v>101492</v>
      </c>
      <c r="E4" s="149"/>
      <c r="F4" s="150">
        <v>106387</v>
      </c>
      <c r="G4" s="151"/>
      <c r="H4" s="152"/>
    </row>
    <row r="5" spans="1:8" x14ac:dyDescent="0.15">
      <c r="A5" s="133" t="s">
        <v>540</v>
      </c>
      <c r="B5" s="138"/>
      <c r="C5" s="139"/>
      <c r="D5" s="140">
        <v>305005</v>
      </c>
      <c r="E5" s="141"/>
      <c r="F5" s="142">
        <v>333013</v>
      </c>
      <c r="G5" s="143"/>
      <c r="H5" s="144"/>
    </row>
    <row r="6" spans="1:8" x14ac:dyDescent="0.15">
      <c r="A6" s="145"/>
      <c r="B6" s="146"/>
      <c r="C6" s="147"/>
      <c r="D6" s="148">
        <v>119486</v>
      </c>
      <c r="E6" s="149"/>
      <c r="F6" s="150">
        <v>126732</v>
      </c>
      <c r="G6" s="151"/>
      <c r="H6" s="152"/>
    </row>
    <row r="7" spans="1:8" x14ac:dyDescent="0.15">
      <c r="A7" s="133" t="s">
        <v>541</v>
      </c>
      <c r="B7" s="138"/>
      <c r="C7" s="139"/>
      <c r="D7" s="140">
        <v>190428</v>
      </c>
      <c r="E7" s="141"/>
      <c r="F7" s="142">
        <v>280458</v>
      </c>
      <c r="G7" s="143"/>
      <c r="H7" s="144"/>
    </row>
    <row r="8" spans="1:8" x14ac:dyDescent="0.15">
      <c r="A8" s="145"/>
      <c r="B8" s="146"/>
      <c r="C8" s="147"/>
      <c r="D8" s="148">
        <v>79443</v>
      </c>
      <c r="E8" s="149"/>
      <c r="F8" s="150">
        <v>127286</v>
      </c>
      <c r="G8" s="151"/>
      <c r="H8" s="152"/>
    </row>
    <row r="9" spans="1:8" x14ac:dyDescent="0.15">
      <c r="A9" s="133" t="s">
        <v>542</v>
      </c>
      <c r="B9" s="138"/>
      <c r="C9" s="139"/>
      <c r="D9" s="140">
        <v>64623</v>
      </c>
      <c r="E9" s="141"/>
      <c r="F9" s="142">
        <v>291945</v>
      </c>
      <c r="G9" s="143"/>
      <c r="H9" s="144"/>
    </row>
    <row r="10" spans="1:8" x14ac:dyDescent="0.15">
      <c r="A10" s="145"/>
      <c r="B10" s="146"/>
      <c r="C10" s="147"/>
      <c r="D10" s="148">
        <v>36765</v>
      </c>
      <c r="E10" s="149"/>
      <c r="F10" s="150">
        <v>127651</v>
      </c>
      <c r="G10" s="151"/>
      <c r="H10" s="152"/>
    </row>
    <row r="11" spans="1:8" x14ac:dyDescent="0.15">
      <c r="A11" s="133" t="s">
        <v>543</v>
      </c>
      <c r="B11" s="138"/>
      <c r="C11" s="139"/>
      <c r="D11" s="140">
        <v>273261</v>
      </c>
      <c r="E11" s="141"/>
      <c r="F11" s="142">
        <v>291173</v>
      </c>
      <c r="G11" s="143"/>
      <c r="H11" s="144"/>
    </row>
    <row r="12" spans="1:8" x14ac:dyDescent="0.15">
      <c r="A12" s="145"/>
      <c r="B12" s="146"/>
      <c r="C12" s="153"/>
      <c r="D12" s="148">
        <v>78496</v>
      </c>
      <c r="E12" s="149"/>
      <c r="F12" s="150">
        <v>119071</v>
      </c>
      <c r="G12" s="151"/>
      <c r="H12" s="152"/>
    </row>
    <row r="13" spans="1:8" x14ac:dyDescent="0.15">
      <c r="A13" s="133"/>
      <c r="B13" s="138"/>
      <c r="C13" s="154"/>
      <c r="D13" s="155">
        <v>258559</v>
      </c>
      <c r="E13" s="156"/>
      <c r="F13" s="157">
        <v>302584</v>
      </c>
      <c r="G13" s="158"/>
      <c r="H13" s="144"/>
    </row>
    <row r="14" spans="1:8" x14ac:dyDescent="0.15">
      <c r="A14" s="145"/>
      <c r="B14" s="146"/>
      <c r="C14" s="147"/>
      <c r="D14" s="148">
        <v>83136</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3.46</v>
      </c>
      <c r="C19" s="159">
        <f>ROUND(VALUE(SUBSTITUTE(実質収支比率等に係る経年分析!G$48,"▲","-")),2)</f>
        <v>4.87</v>
      </c>
      <c r="D19" s="159">
        <f>ROUND(VALUE(SUBSTITUTE(実質収支比率等に係る経年分析!H$48,"▲","-")),2)</f>
        <v>2.93</v>
      </c>
      <c r="E19" s="159">
        <f>ROUND(VALUE(SUBSTITUTE(実質収支比率等に係る経年分析!I$48,"▲","-")),2)</f>
        <v>2.4900000000000002</v>
      </c>
      <c r="F19" s="159">
        <f>ROUND(VALUE(SUBSTITUTE(実質収支比率等に係る経年分析!J$48,"▲","-")),2)</f>
        <v>1.92</v>
      </c>
    </row>
    <row r="20" spans="1:11" x14ac:dyDescent="0.15">
      <c r="A20" s="159" t="s">
        <v>48</v>
      </c>
      <c r="B20" s="159">
        <f>ROUND(VALUE(SUBSTITUTE(実質収支比率等に係る経年分析!F$47,"▲","-")),2)</f>
        <v>25.58</v>
      </c>
      <c r="C20" s="159">
        <f>ROUND(VALUE(SUBSTITUTE(実質収支比率等に係る経年分析!G$47,"▲","-")),2)</f>
        <v>26.93</v>
      </c>
      <c r="D20" s="159">
        <f>ROUND(VALUE(SUBSTITUTE(実質収支比率等に係る経年分析!H$47,"▲","-")),2)</f>
        <v>30.12</v>
      </c>
      <c r="E20" s="159">
        <f>ROUND(VALUE(SUBSTITUTE(実質収支比率等に係る経年分析!I$47,"▲","-")),2)</f>
        <v>32.46</v>
      </c>
      <c r="F20" s="159">
        <f>ROUND(VALUE(SUBSTITUTE(実質収支比率等に係る経年分析!J$47,"▲","-")),2)</f>
        <v>24.88</v>
      </c>
    </row>
    <row r="21" spans="1:11" x14ac:dyDescent="0.15">
      <c r="A21" s="159" t="s">
        <v>49</v>
      </c>
      <c r="B21" s="159">
        <f>IF(ISNUMBER(VALUE(SUBSTITUTE(実質収支比率等に係る経年分析!F$49,"▲","-"))),ROUND(VALUE(SUBSTITUTE(実質収支比率等に係る経年分析!F$49,"▲","-")),2),NA())</f>
        <v>4.17</v>
      </c>
      <c r="C21" s="159">
        <f>IF(ISNUMBER(VALUE(SUBSTITUTE(実質収支比率等に係る経年分析!G$49,"▲","-"))),ROUND(VALUE(SUBSTITUTE(実質収支比率等に係る経年分析!G$49,"▲","-")),2),NA())</f>
        <v>1.52</v>
      </c>
      <c r="D21" s="159">
        <f>IF(ISNUMBER(VALUE(SUBSTITUTE(実質収支比率等に係る経年分析!H$49,"▲","-"))),ROUND(VALUE(SUBSTITUTE(実質収支比率等に係る経年分析!H$49,"▲","-")),2),NA())</f>
        <v>2.15</v>
      </c>
      <c r="E21" s="159">
        <f>IF(ISNUMBER(VALUE(SUBSTITUTE(実質収支比率等に係る経年分析!I$49,"▲","-"))),ROUND(VALUE(SUBSTITUTE(実質収支比率等に係る経年分析!I$49,"▲","-")),2),NA())</f>
        <v>0.98</v>
      </c>
      <c r="F21" s="159">
        <f>IF(ISNUMBER(VALUE(SUBSTITUTE(実質収支比率等に係る経年分析!J$49,"▲","-"))),ROUND(VALUE(SUBSTITUTE(実質収支比率等に係る経年分析!J$49,"▲","-")),2),NA())</f>
        <v>-9.5399999999999991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町民保養センター事業特別会計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国民健康保険病院事業特別会計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2.4900000000000002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683</v>
      </c>
      <c r="E42" s="161"/>
      <c r="F42" s="161"/>
      <c r="G42" s="161">
        <f>'実質公債費比率（分子）の構造'!L$52</f>
        <v>724</v>
      </c>
      <c r="H42" s="161"/>
      <c r="I42" s="161"/>
      <c r="J42" s="161">
        <f>'実質公債費比率（分子）の構造'!M$52</f>
        <v>724</v>
      </c>
      <c r="K42" s="161"/>
      <c r="L42" s="161"/>
      <c r="M42" s="161">
        <f>'実質公債費比率（分子）の構造'!N$52</f>
        <v>697</v>
      </c>
      <c r="N42" s="161"/>
      <c r="O42" s="161"/>
      <c r="P42" s="161">
        <f>'実質公債費比率（分子）の構造'!O$52</f>
        <v>641</v>
      </c>
    </row>
    <row r="43" spans="1:16" x14ac:dyDescent="0.15">
      <c r="A43" s="161" t="s">
        <v>57</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32</v>
      </c>
      <c r="C44" s="161"/>
      <c r="D44" s="161"/>
      <c r="E44" s="161">
        <f>'実質公債費比率（分子）の構造'!L$50</f>
        <v>30</v>
      </c>
      <c r="F44" s="161"/>
      <c r="G44" s="161"/>
      <c r="H44" s="161">
        <f>'実質公債費比率（分子）の構造'!M$50</f>
        <v>8</v>
      </c>
      <c r="I44" s="161"/>
      <c r="J44" s="161"/>
      <c r="K44" s="161">
        <f>'実質公債費比率（分子）の構造'!N$50</f>
        <v>10</v>
      </c>
      <c r="L44" s="161"/>
      <c r="M44" s="161"/>
      <c r="N44" s="161">
        <f>'実質公債費比率（分子）の構造'!O$50</f>
        <v>8</v>
      </c>
      <c r="O44" s="161"/>
      <c r="P44" s="161"/>
    </row>
    <row r="45" spans="1:16" x14ac:dyDescent="0.15">
      <c r="A45" s="161" t="s">
        <v>59</v>
      </c>
      <c r="B45" s="161">
        <f>'実質公債費比率（分子）の構造'!K$49</f>
        <v>66</v>
      </c>
      <c r="C45" s="161"/>
      <c r="D45" s="161"/>
      <c r="E45" s="161">
        <f>'実質公債費比率（分子）の構造'!L$49</f>
        <v>64</v>
      </c>
      <c r="F45" s="161"/>
      <c r="G45" s="161"/>
      <c r="H45" s="161">
        <f>'実質公債費比率（分子）の構造'!M$49</f>
        <v>64</v>
      </c>
      <c r="I45" s="161"/>
      <c r="J45" s="161"/>
      <c r="K45" s="161">
        <f>'実質公債費比率（分子）の構造'!N$49</f>
        <v>52</v>
      </c>
      <c r="L45" s="161"/>
      <c r="M45" s="161"/>
      <c r="N45" s="161">
        <f>'実質公債費比率（分子）の構造'!O$49</f>
        <v>24</v>
      </c>
      <c r="O45" s="161"/>
      <c r="P45" s="161"/>
    </row>
    <row r="46" spans="1:16" x14ac:dyDescent="0.15">
      <c r="A46" s="161" t="s">
        <v>60</v>
      </c>
      <c r="B46" s="161">
        <f>'実質公債費比率（分子）の構造'!K$48</f>
        <v>196</v>
      </c>
      <c r="C46" s="161"/>
      <c r="D46" s="161"/>
      <c r="E46" s="161">
        <f>'実質公債費比率（分子）の構造'!L$48</f>
        <v>207</v>
      </c>
      <c r="F46" s="161"/>
      <c r="G46" s="161"/>
      <c r="H46" s="161">
        <f>'実質公債費比率（分子）の構造'!M$48</f>
        <v>215</v>
      </c>
      <c r="I46" s="161"/>
      <c r="J46" s="161"/>
      <c r="K46" s="161">
        <f>'実質公債費比率（分子）の構造'!N$48</f>
        <v>214</v>
      </c>
      <c r="L46" s="161"/>
      <c r="M46" s="161"/>
      <c r="N46" s="161">
        <f>'実質公債費比率（分子）の構造'!O$48</f>
        <v>225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747</v>
      </c>
      <c r="C49" s="161"/>
      <c r="D49" s="161"/>
      <c r="E49" s="161">
        <f>'実質公債費比率（分子）の構造'!L$45</f>
        <v>703</v>
      </c>
      <c r="F49" s="161"/>
      <c r="G49" s="161"/>
      <c r="H49" s="161">
        <f>'実質公債費比率（分子）の構造'!M$45</f>
        <v>644</v>
      </c>
      <c r="I49" s="161"/>
      <c r="J49" s="161"/>
      <c r="K49" s="161">
        <f>'実質公債費比率（分子）の構造'!N$45</f>
        <v>656</v>
      </c>
      <c r="L49" s="161"/>
      <c r="M49" s="161"/>
      <c r="N49" s="161">
        <f>'実質公債費比率（分子）の構造'!O$45</f>
        <v>625</v>
      </c>
      <c r="O49" s="161"/>
      <c r="P49" s="161"/>
    </row>
    <row r="50" spans="1:16" x14ac:dyDescent="0.15">
      <c r="A50" s="161" t="s">
        <v>64</v>
      </c>
      <c r="B50" s="161" t="e">
        <f>NA()</f>
        <v>#N/A</v>
      </c>
      <c r="C50" s="161">
        <f>IF(ISNUMBER('実質公債費比率（分子）の構造'!K$53),'実質公債費比率（分子）の構造'!K$53,NA())</f>
        <v>358</v>
      </c>
      <c r="D50" s="161" t="e">
        <f>NA()</f>
        <v>#N/A</v>
      </c>
      <c r="E50" s="161" t="e">
        <f>NA()</f>
        <v>#N/A</v>
      </c>
      <c r="F50" s="161">
        <f>IF(ISNUMBER('実質公債費比率（分子）の構造'!L$53),'実質公債費比率（分子）の構造'!L$53,NA())</f>
        <v>281</v>
      </c>
      <c r="G50" s="161" t="e">
        <f>NA()</f>
        <v>#N/A</v>
      </c>
      <c r="H50" s="161" t="e">
        <f>NA()</f>
        <v>#N/A</v>
      </c>
      <c r="I50" s="161">
        <f>IF(ISNUMBER('実質公債費比率（分子）の構造'!M$53),'実質公債費比率（分子）の構造'!M$53,NA())</f>
        <v>207</v>
      </c>
      <c r="J50" s="161" t="e">
        <f>NA()</f>
        <v>#N/A</v>
      </c>
      <c r="K50" s="161" t="e">
        <f>NA()</f>
        <v>#N/A</v>
      </c>
      <c r="L50" s="161">
        <f>IF(ISNUMBER('実質公債費比率（分子）の構造'!N$53),'実質公債費比率（分子）の構造'!N$53,NA())</f>
        <v>235</v>
      </c>
      <c r="M50" s="161" t="e">
        <f>NA()</f>
        <v>#N/A</v>
      </c>
      <c r="N50" s="161" t="e">
        <f>NA()</f>
        <v>#N/A</v>
      </c>
      <c r="O50" s="161">
        <f>IF(ISNUMBER('実質公債費比率（分子）の構造'!O$53),'実質公債費比率（分子）の構造'!O$53,NA())</f>
        <v>241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5249</v>
      </c>
      <c r="E56" s="160"/>
      <c r="F56" s="160"/>
      <c r="G56" s="160">
        <f>'将来負担比率（分子）の構造'!J$52</f>
        <v>5284</v>
      </c>
      <c r="H56" s="160"/>
      <c r="I56" s="160"/>
      <c r="J56" s="160">
        <f>'将来負担比率（分子）の構造'!K$52</f>
        <v>5163</v>
      </c>
      <c r="K56" s="160"/>
      <c r="L56" s="160"/>
      <c r="M56" s="160">
        <f>'将来負担比率（分子）の構造'!L$52</f>
        <v>4582</v>
      </c>
      <c r="N56" s="160"/>
      <c r="O56" s="160"/>
      <c r="P56" s="160">
        <f>'将来負担比率（分子）の構造'!M$52</f>
        <v>4316</v>
      </c>
    </row>
    <row r="57" spans="1:16" x14ac:dyDescent="0.15">
      <c r="A57" s="160" t="s">
        <v>35</v>
      </c>
      <c r="B57" s="160"/>
      <c r="C57" s="160"/>
      <c r="D57" s="160">
        <f>'将来負担比率（分子）の構造'!I$51</f>
        <v>431</v>
      </c>
      <c r="E57" s="160"/>
      <c r="F57" s="160"/>
      <c r="G57" s="160">
        <f>'将来負担比率（分子）の構造'!J$51</f>
        <v>380</v>
      </c>
      <c r="H57" s="160"/>
      <c r="I57" s="160"/>
      <c r="J57" s="160">
        <f>'将来負担比率（分子）の構造'!K$51</f>
        <v>361</v>
      </c>
      <c r="K57" s="160"/>
      <c r="L57" s="160"/>
      <c r="M57" s="160">
        <f>'将来負担比率（分子）の構造'!L$51</f>
        <v>333</v>
      </c>
      <c r="N57" s="160"/>
      <c r="O57" s="160"/>
      <c r="P57" s="160">
        <f>'将来負担比率（分子）の構造'!M$51</f>
        <v>272</v>
      </c>
    </row>
    <row r="58" spans="1:16" x14ac:dyDescent="0.15">
      <c r="A58" s="160" t="s">
        <v>34</v>
      </c>
      <c r="B58" s="160"/>
      <c r="C58" s="160"/>
      <c r="D58" s="160">
        <f>'将来負担比率（分子）の構造'!I$50</f>
        <v>1661</v>
      </c>
      <c r="E58" s="160"/>
      <c r="F58" s="160"/>
      <c r="G58" s="160">
        <f>'将来負担比率（分子）の構造'!J$50</f>
        <v>1630</v>
      </c>
      <c r="H58" s="160"/>
      <c r="I58" s="160"/>
      <c r="J58" s="160">
        <f>'将来負担比率（分子）の構造'!K$50</f>
        <v>1718</v>
      </c>
      <c r="K58" s="160"/>
      <c r="L58" s="160"/>
      <c r="M58" s="160">
        <f>'将来負担比率（分子）の構造'!L$50</f>
        <v>1848</v>
      </c>
      <c r="N58" s="160"/>
      <c r="O58" s="160"/>
      <c r="P58" s="160">
        <f>'将来負担比率（分子）の構造'!M$50</f>
        <v>1900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723</v>
      </c>
      <c r="C62" s="160"/>
      <c r="D62" s="160"/>
      <c r="E62" s="160">
        <f>'将来負担比率（分子）の構造'!J$45</f>
        <v>572</v>
      </c>
      <c r="F62" s="160"/>
      <c r="G62" s="160"/>
      <c r="H62" s="160">
        <f>'将来負担比率（分子）の構造'!K$45</f>
        <v>518</v>
      </c>
      <c r="I62" s="160"/>
      <c r="J62" s="160"/>
      <c r="K62" s="160">
        <f>'将来負担比率（分子）の構造'!L$45</f>
        <v>520</v>
      </c>
      <c r="L62" s="160"/>
      <c r="M62" s="160"/>
      <c r="N62" s="160">
        <f>'将来負担比率（分子）の構造'!M$45</f>
        <v>489</v>
      </c>
      <c r="O62" s="160"/>
      <c r="P62" s="160"/>
    </row>
    <row r="63" spans="1:16" x14ac:dyDescent="0.15">
      <c r="A63" s="160" t="s">
        <v>27</v>
      </c>
      <c r="B63" s="160">
        <f>'将来負担比率（分子）の構造'!I$44</f>
        <v>203</v>
      </c>
      <c r="C63" s="160"/>
      <c r="D63" s="160"/>
      <c r="E63" s="160">
        <f>'将来負担比率（分子）の構造'!J$44</f>
        <v>141</v>
      </c>
      <c r="F63" s="160"/>
      <c r="G63" s="160"/>
      <c r="H63" s="160">
        <f>'将来負担比率（分子）の構造'!K$44</f>
        <v>75</v>
      </c>
      <c r="I63" s="160"/>
      <c r="J63" s="160"/>
      <c r="K63" s="160">
        <f>'将来負担比率（分子）の構造'!L$44</f>
        <v>24</v>
      </c>
      <c r="L63" s="160"/>
      <c r="M63" s="160"/>
      <c r="N63" s="160" t="str">
        <f>'将来負担比率（分子）の構造'!M$44</f>
        <v>-</v>
      </c>
      <c r="O63" s="160"/>
      <c r="P63" s="160"/>
    </row>
    <row r="64" spans="1:16" x14ac:dyDescent="0.15">
      <c r="A64" s="160" t="s">
        <v>26</v>
      </c>
      <c r="B64" s="160">
        <f>'将来負担比率（分子）の構造'!I$43</f>
        <v>2058</v>
      </c>
      <c r="C64" s="160"/>
      <c r="D64" s="160"/>
      <c r="E64" s="160">
        <f>'将来負担比率（分子）の構造'!J$43</f>
        <v>2315</v>
      </c>
      <c r="F64" s="160"/>
      <c r="G64" s="160"/>
      <c r="H64" s="160">
        <f>'将来負担比率（分子）の構造'!K$43</f>
        <v>2163</v>
      </c>
      <c r="I64" s="160"/>
      <c r="J64" s="160"/>
      <c r="K64" s="160">
        <f>'将来負担比率（分子）の構造'!L$43</f>
        <v>2054</v>
      </c>
      <c r="L64" s="160"/>
      <c r="M64" s="160"/>
      <c r="N64" s="160">
        <f>'将来負担比率（分子）の構造'!M$43</f>
        <v>2186</v>
      </c>
      <c r="O64" s="160"/>
      <c r="P64" s="160"/>
    </row>
    <row r="65" spans="1:16" x14ac:dyDescent="0.15">
      <c r="A65" s="160" t="s">
        <v>25</v>
      </c>
      <c r="B65" s="160">
        <f>'将来負担比率（分子）の構造'!I$42</f>
        <v>27</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4888</v>
      </c>
      <c r="C66" s="160"/>
      <c r="D66" s="160"/>
      <c r="E66" s="160">
        <f>'将来負担比率（分子）の構造'!J$41</f>
        <v>4830</v>
      </c>
      <c r="F66" s="160"/>
      <c r="G66" s="160"/>
      <c r="H66" s="160">
        <f>'将来負担比率（分子）の構造'!K$41</f>
        <v>4728</v>
      </c>
      <c r="I66" s="160"/>
      <c r="J66" s="160"/>
      <c r="K66" s="160">
        <f>'将来負担比率（分子）の構造'!L$41</f>
        <v>4418</v>
      </c>
      <c r="L66" s="160"/>
      <c r="M66" s="160"/>
      <c r="N66" s="160">
        <f>'将来負担比率（分子）の構造'!M$41</f>
        <v>4339</v>
      </c>
      <c r="O66" s="160"/>
      <c r="P66" s="160"/>
    </row>
    <row r="67" spans="1:16" x14ac:dyDescent="0.15">
      <c r="A67" s="160" t="s">
        <v>68</v>
      </c>
      <c r="B67" s="160" t="e">
        <f>NA()</f>
        <v>#N/A</v>
      </c>
      <c r="C67" s="160">
        <f>IF(ISNUMBER('将来負担比率（分子）の構造'!I$53), IF('将来負担比率（分子）の構造'!I$53 &lt; 0, 0, '将来負担比率（分子）の構造'!I$53), NA())</f>
        <v>558</v>
      </c>
      <c r="D67" s="160" t="e">
        <f>NA()</f>
        <v>#N/A</v>
      </c>
      <c r="E67" s="160" t="e">
        <f>NA()</f>
        <v>#N/A</v>
      </c>
      <c r="F67" s="160">
        <f>IF(ISNUMBER('将来負担比率（分子）の構造'!J$53), IF('将来負担比率（分子）の構造'!J$53 &lt; 0, 0, '将来負担比率（分子）の構造'!J$53), NA())</f>
        <v>565</v>
      </c>
      <c r="G67" s="160" t="e">
        <f>NA()</f>
        <v>#N/A</v>
      </c>
      <c r="H67" s="160" t="e">
        <f>NA()</f>
        <v>#N/A</v>
      </c>
      <c r="I67" s="160">
        <f>IF(ISNUMBER('将来負担比率（分子）の構造'!K$53), IF('将来負担比率（分子）の構造'!K$53 &lt; 0, 0, '将来負担比率（分子）の構造'!K$53), NA())</f>
        <v>242</v>
      </c>
      <c r="J67" s="160" t="e">
        <f>NA()</f>
        <v>#N/A</v>
      </c>
      <c r="K67" s="160" t="e">
        <f>NA()</f>
        <v>#N/A</v>
      </c>
      <c r="L67" s="160">
        <f>IF(ISNUMBER('将来負担比率（分子）の構造'!L$53), IF('将来負担比率（分子）の構造'!L$53 &lt; 0, 0, '将来負担比率（分子）の構造'!L$53), NA())</f>
        <v>253</v>
      </c>
      <c r="M67" s="160" t="e">
        <f>NA()</f>
        <v>#N/A</v>
      </c>
      <c r="N67" s="160" t="e">
        <f>NA()</f>
        <v>#N/A</v>
      </c>
      <c r="O67" s="160">
        <f>IF(ISNUMBER('将来負担比率（分子）の構造'!M$53), IF('将来負担比率（分子）の構造'!M$53 &lt; 0, 0, '将来負担比率（分子）の構造'!M$53), NA())</f>
        <v>526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978</v>
      </c>
      <c r="C72" s="164">
        <f>基金残高に係る経年分析!G55</f>
        <v>1025</v>
      </c>
      <c r="D72" s="164">
        <f>基金残高に係る経年分析!H55</f>
        <v>756</v>
      </c>
    </row>
    <row r="73" spans="1:16" x14ac:dyDescent="0.15">
      <c r="A73" s="163" t="s">
        <v>71</v>
      </c>
      <c r="B73" s="164">
        <f>基金残高に係る経年分析!F56</f>
        <v>83</v>
      </c>
      <c r="C73" s="164">
        <f>基金残高に係る経年分析!G56</f>
        <v>83</v>
      </c>
      <c r="D73" s="164">
        <f>基金残高に係る経年分析!H56</f>
        <v>83</v>
      </c>
    </row>
    <row r="74" spans="1:16" x14ac:dyDescent="0.15">
      <c r="A74" s="163" t="s">
        <v>72</v>
      </c>
      <c r="B74" s="164">
        <f>基金残高に係る経年分析!F57</f>
        <v>629</v>
      </c>
      <c r="C74" s="164">
        <f>基金残高に係る経年分析!G57</f>
        <v>630</v>
      </c>
      <c r="D74" s="164">
        <f>基金残高に係る経年分析!H57</f>
        <v>860</v>
      </c>
    </row>
  </sheetData>
  <sheetProtection algorithmName="SHA-512" hashValue="I9Kgk1M4AAUWMjhdhztloNRkQxMbuG9cvQaLHfPymehyg1ELAshPEG0bXmK+DYcM8PEuP0j3sH2IVre3+9Knxg==" saltValue="oKq/9jths8vrt4gH2ZuY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2019-10-28T10:19:28Z</cp:lastPrinted>
  <dcterms:created xsi:type="dcterms:W3CDTF">2019-02-14T01:07:07Z</dcterms:created>
  <dcterms:modified xsi:type="dcterms:W3CDTF">2019-10-28T10:21:55Z</dcterms:modified>
  <cp:category/>
</cp:coreProperties>
</file>