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<sst xmlns="http://schemas.openxmlformats.org/spreadsheetml/2006/main" count="221" uniqueCount="111">
  <si>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</si>
  <si>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</si>
  <si>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</si>
  <si>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</si>
  <si>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</si>
  <si>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</si>
  <si>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</si>
  <si>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</si>
  <si>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</si>
  <si>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</si>
  <si>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</si>
  <si>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</si>
  <si>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</si>
  <si>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</si>
  <si>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</si>
  <si>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</si>
  <si>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</si>
  <si>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</si>
  <si>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</si>
  <si>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</si>
  <si>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</si>
  <si>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</si>
  <si>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</si>
  <si>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</si>
  <si>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</si>
  <si>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</si>
  <si>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</si>
  <si>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</si>
  <si>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</si>
  <si>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</si>
  <si>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</si>
  <si>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</si>
  <si>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</si>
  <si>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</si>
  <si>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</si>
  <si>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</si>
  <si>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</si>
  <si>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</si>
  <si>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</si>
  <si>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</si>
  <si>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</si>
  <si>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</si>
  <si>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</si>
  <si>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</si>
  <si>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</si>
  <si>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</si>
  <si>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</si>
  <si>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</si>
  <si>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</si>
  <si>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</si>
  <si>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</si>
  <si>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</si>
  <si>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</si>
  <si>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</si>
  <si>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</si>
  <si>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</si>
  <si>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</si>
  <si>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</si>
  <si>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</si>
  <si>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</si>
  <si>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</si>
  <si>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</si>
  <si>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</si>
  <si>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</si>
  <si>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</si>
  <si>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</si>
  <si>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</si>
  <si>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</si>
  <si>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</si>
  <si>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</si>
  <si>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</si>
  <si>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</si>
  <si>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</si>
  <si>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</si>
  <si>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</si>
  <si>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</si>
  <si>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</si>
  <si>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</si>
  <si>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</si>
  <si>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</si>
  <si>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</si>
  <si>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</si>
  <si>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</si>
  <si>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</si>
  <si>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</si>
  <si>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</si>
  <si>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</si>
  <si>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</si>
  <si>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</si>
  <si>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</si>
  <si>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</si>
  <si>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</si>
  <si>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</si>
  <si>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</si>
  <si>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</si>
  <si>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</si>
  <si>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北海道　天塩町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</si>
  <si>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</si>
  <si>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</si>
  <si>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</si>
  <si>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</si>
  <si>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</si>
  <si>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</si>
  <si>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</si>
  <si>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</si>
  <si>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</si>
  <si>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</si>
  <si>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</si>
  <si>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現在収益的収支比率は料金収入、総費用の増減により比率は増減すると思われる。
④　27年度より処理場の機器等の更新を行っていることから、今後増加していく見込みである。
⑤　26年度より償還金元金に対する繰入金の一部を基準内繰入金として計上したため、類似団体平均を上回った。今後も同水準で推移していく見込みである。
⑥　26年度より償還金元金に対する繰入金の一部を基準内繰入金として計上したため、汚水処理原価は減少したが、類似団体平均を上回る数値であるため、今後使用料の改定を検討する必要があると考えられる。
⑦　27年度では類似団体平均より下回る数値のため、引き続き下水道未接続家屋の使用者に対して声掛けを行っていく。
⑧　類似団体平均を上回る数値であり、今後も継続していく。</t>
    <rPh sb="2" eb="4">
      <t>ゲンザイ</t>
    </rPh>
    <rPh sb="4" eb="7">
      <t>シュウエキテキ</t>
    </rPh>
    <rPh sb="7" eb="9">
      <t>シュウシ</t>
    </rPh>
    <rPh sb="9" eb="11">
      <t>ヒリツ</t>
    </rPh>
    <rPh sb="12" eb="14">
      <t>リョウキン</t>
    </rPh>
    <rPh sb="14" eb="16">
      <t>シュウニュウ</t>
    </rPh>
    <rPh sb="17" eb="20">
      <t>ソウヒヨウ</t>
    </rPh>
    <rPh sb="21" eb="23">
      <t>ゾウゲン</t>
    </rPh>
    <rPh sb="26" eb="28">
      <t>ヒリツ</t>
    </rPh>
    <rPh sb="29" eb="31">
      <t>ゾウゲン</t>
    </rPh>
    <rPh sb="34" eb="35">
      <t>オモ</t>
    </rPh>
    <rPh sb="44" eb="46">
      <t>ネンド</t>
    </rPh>
    <rPh sb="48" eb="50">
      <t>ショリ</t>
    </rPh>
    <rPh sb="50" eb="51">
      <t>ジョウ</t>
    </rPh>
    <rPh sb="52" eb="54">
      <t>キキ</t>
    </rPh>
    <rPh sb="54" eb="55">
      <t>トウ</t>
    </rPh>
    <rPh sb="56" eb="58">
      <t>コウシン</t>
    </rPh>
    <rPh sb="59" eb="60">
      <t>オコナ</t>
    </rPh>
    <rPh sb="69" eb="71">
      <t>コンゴ</t>
    </rPh>
    <rPh sb="71" eb="73">
      <t>ゾウカ</t>
    </rPh>
    <rPh sb="77" eb="79">
      <t>ミコ</t>
    </rPh>
    <rPh sb="89" eb="91">
      <t>ネンド</t>
    </rPh>
    <rPh sb="93" eb="96">
      <t>ショウカンキン</t>
    </rPh>
    <rPh sb="96" eb="98">
      <t>ガンキン</t>
    </rPh>
    <rPh sb="99" eb="100">
      <t>タイ</t>
    </rPh>
    <rPh sb="102" eb="104">
      <t>クリイレ</t>
    </rPh>
    <rPh sb="104" eb="105">
      <t>キン</t>
    </rPh>
    <rPh sb="106" eb="108">
      <t>イチブ</t>
    </rPh>
    <rPh sb="109" eb="111">
      <t>キジュン</t>
    </rPh>
    <rPh sb="111" eb="112">
      <t>ナイ</t>
    </rPh>
    <rPh sb="112" eb="114">
      <t>クリイレ</t>
    </rPh>
    <rPh sb="114" eb="115">
      <t>キン</t>
    </rPh>
    <rPh sb="118" eb="120">
      <t>ケイジョウ</t>
    </rPh>
    <rPh sb="125" eb="127">
      <t>ルイジ</t>
    </rPh>
    <rPh sb="127" eb="129">
      <t>ダンタイ</t>
    </rPh>
    <rPh sb="129" eb="131">
      <t>ヘイキン</t>
    </rPh>
    <rPh sb="132" eb="134">
      <t>ウワマワ</t>
    </rPh>
    <rPh sb="137" eb="139">
      <t>コンゴ</t>
    </rPh>
    <rPh sb="140" eb="143">
      <t>ドウスイジュン</t>
    </rPh>
    <rPh sb="144" eb="146">
      <t>スイイ</t>
    </rPh>
    <rPh sb="150" eb="152">
      <t>ミコ</t>
    </rPh>
    <rPh sb="198" eb="200">
      <t>オスイ</t>
    </rPh>
    <rPh sb="200" eb="202">
      <t>ショリ</t>
    </rPh>
    <rPh sb="202" eb="204">
      <t>ゲンカ</t>
    </rPh>
    <rPh sb="205" eb="207">
      <t>ゲンショウ</t>
    </rPh>
    <rPh sb="211" eb="213">
      <t>ルイジ</t>
    </rPh>
    <rPh sb="213" eb="215">
      <t>ダンタイ</t>
    </rPh>
    <rPh sb="215" eb="217">
      <t>ヘイキン</t>
    </rPh>
    <rPh sb="218" eb="220">
      <t>ウワマワ</t>
    </rPh>
    <rPh sb="221" eb="223">
      <t>スウチ</t>
    </rPh>
    <rPh sb="229" eb="231">
      <t>コンゴ</t>
    </rPh>
    <rPh sb="231" eb="234">
      <t>シヨウリョウ</t>
    </rPh>
    <rPh sb="235" eb="237">
      <t>カイテイ</t>
    </rPh>
    <rPh sb="238" eb="240">
      <t>ケントウ</t>
    </rPh>
    <rPh sb="242" eb="244">
      <t>ヒツヨウ</t>
    </rPh>
    <rPh sb="248" eb="249">
      <t>カンガ</t>
    </rPh>
    <rPh sb="259" eb="261">
      <t>ネンド</t>
    </rPh>
    <rPh sb="263" eb="265">
      <t>ルイジ</t>
    </rPh>
    <rPh sb="265" eb="267">
      <t>ダンタイ</t>
    </rPh>
    <rPh sb="267" eb="269">
      <t>ヘイキン</t>
    </rPh>
    <rPh sb="271" eb="273">
      <t>シタマワ</t>
    </rPh>
    <rPh sb="274" eb="276">
      <t>スウチ</t>
    </rPh>
    <rPh sb="280" eb="281">
      <t>ヒ</t>
    </rPh>
    <rPh sb="282" eb="283">
      <t>ツヅ</t>
    </rPh>
    <rPh sb="284" eb="287">
      <t>ゲスイドウ</t>
    </rPh>
    <rPh sb="287" eb="290">
      <t>ミセツゾク</t>
    </rPh>
    <rPh sb="290" eb="292">
      <t>カオク</t>
    </rPh>
    <rPh sb="293" eb="296">
      <t>シヨウシャ</t>
    </rPh>
    <rPh sb="297" eb="298">
      <t>タイ</t>
    </rPh>
    <rPh sb="300" eb="302">
      <t>コエカ</t>
    </rPh>
    <rPh sb="304" eb="305">
      <t>オコナ</t>
    </rPh>
    <rPh sb="313" eb="319">
      <t>ルイジダンタイヘイキン</t>
    </rPh>
    <rPh sb="320" eb="322">
      <t>ウワマワ</t>
    </rPh>
    <rPh sb="323" eb="325">
      <t>スウチ</t>
    </rPh>
    <rPh sb="329" eb="331">
      <t>コンゴ</t>
    </rPh>
    <rPh sb="332" eb="334">
      <t>ケイゾク</t>
    </rPh>
    <phoneticPr fontId="4"/>
  </si>
  <si>
    <t>　現在、使用料以外の収入がなければ経営が成り立たない現状であり、将来的には使用料の改定を検討する必要があると考えられる。また、今後も処理場の機器等の更新があることから、より健全で効率的な運営をしていく必要がある。</t>
    <rPh sb="1" eb="3">
      <t>ゲンザイ</t>
    </rPh>
    <rPh sb="4" eb="7">
      <t>シヨウリョウ</t>
    </rPh>
    <rPh sb="7" eb="9">
      <t>イガイ</t>
    </rPh>
    <rPh sb="10" eb="12">
      <t>シュウニュウ</t>
    </rPh>
    <rPh sb="17" eb="19">
      <t>ケイエイ</t>
    </rPh>
    <rPh sb="20" eb="21">
      <t>ナ</t>
    </rPh>
    <rPh sb="22" eb="23">
      <t>タ</t>
    </rPh>
    <rPh sb="26" eb="28">
      <t>ゲンジョウ</t>
    </rPh>
    <rPh sb="32" eb="35">
      <t>ショウライテキ</t>
    </rPh>
    <rPh sb="37" eb="40">
      <t>シヨウリョウ</t>
    </rPh>
    <rPh sb="41" eb="43">
      <t>カイテイ</t>
    </rPh>
    <rPh sb="44" eb="46">
      <t>ケントウ</t>
    </rPh>
    <rPh sb="48" eb="50">
      <t>ヒツヨウ</t>
    </rPh>
    <rPh sb="54" eb="55">
      <t>カンガ</t>
    </rPh>
    <rPh sb="63" eb="65">
      <t>コンゴ</t>
    </rPh>
    <rPh sb="66" eb="69">
      <t>ショリジョウ</t>
    </rPh>
    <rPh sb="70" eb="72">
      <t>キキ</t>
    </rPh>
    <rPh sb="72" eb="73">
      <t>トウ</t>
    </rPh>
    <rPh sb="74" eb="76">
      <t>コウシン</t>
    </rPh>
    <rPh sb="86" eb="88">
      <t>ケンゼン</t>
    </rPh>
    <rPh sb="89" eb="92">
      <t>コウリツテキ</t>
    </rPh>
    <rPh sb="93" eb="95">
      <t>ウンエイ</t>
    </rPh>
    <rPh sb="100" eb="102">
      <t>ヒツヨウ</t>
    </rPh>
    <phoneticPr fontId="4"/>
  </si>
  <si>
    <t>③　供用開始が平成12年度と比較的新しいため、今後耐用年数をみて検討・計画する。</t>
    <rPh sb="2" eb="4">
      <t>キョウヨウ</t>
    </rPh>
    <rPh sb="4" eb="6">
      <t>カイシ</t>
    </rPh>
    <rPh sb="7" eb="9">
      <t>ヘイセイ</t>
    </rPh>
    <rPh sb="11" eb="12">
      <t>ネン</t>
    </rPh>
    <rPh sb="12" eb="13">
      <t>ド</t>
    </rPh>
    <rPh sb="14" eb="17">
      <t>ヒカクテキ</t>
    </rPh>
    <rPh sb="17" eb="18">
      <t>アタラ</t>
    </rPh>
    <rPh sb="23" eb="25">
      <t>コンゴ</t>
    </rPh>
    <rPh sb="25" eb="27">
      <t>タイヨウ</t>
    </rPh>
    <rPh sb="27" eb="29">
      <t>ネンスウ</t>
    </rPh>
    <rPh sb="32" eb="34">
      <t>ケントウ</t>
    </rPh>
    <rPh sb="35" eb="37">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</si>
</sst>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287808"/>
        <c:axId val="9929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7.0000000000000007E-2</c:v>
                </c:pt>
              </c:numCache>
            </c:numRef>
          </c:val>
          <c:smooth val="0"/>
        </c:ser>
        <c:dLbls>
          <c:showLegendKey val="0"/>
          <c:showVal val="0"/>
          <c:showCatName val="0"/>
          <c:showSerName val="0"/>
          <c:showPercent val="0"/>
          <c:showBubbleSize val="0"/>
        </c:dLbls>
        <c:marker val="1"/>
        <c:smooth val="0"/>
        <c:axId val="99287808"/>
        <c:axId val="99290112"/>
      </c:lineChart>
      <c:dateAx>
        <c:axId val="99287808"/>
        <c:scaling>
          <c:orientation val="minMax"/>
        </c:scaling>
        <c:delete val="1"/>
        <c:axPos val="b"/>
        <c:numFmt formatCode="ge" sourceLinked="1"/>
        <c:majorTickMark val="none"/>
        <c:minorTickMark val="none"/>
        <c:tickLblPos val="none"/>
        <c:crossAx val="99290112"/>
        <c:crosses val="autoZero"/>
        <c:auto val="1"/>
        <c:lblOffset val="100"/>
        <c:baseTimeUnit val="years"/>
      </c:dateAx>
      <c:valAx>
        <c:axId val="9929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36.71</c:v>
                </c:pt>
                <c:pt idx="1">
                  <c:v>35.299999999999997</c:v>
                </c:pt>
                <c:pt idx="2">
                  <c:v>35.61</c:v>
                </c:pt>
                <c:pt idx="3">
                  <c:v>36.159999999999997</c:v>
                </c:pt>
                <c:pt idx="4">
                  <c:v>35.43</c:v>
                </c:pt>
              </c:numCache>
            </c:numRef>
          </c:val>
        </c:ser>
        <c:dLbls>
          <c:showLegendKey val="0"/>
          <c:showVal val="0"/>
          <c:showCatName val="0"/>
          <c:showSerName val="0"/>
          <c:showPercent val="0"/>
          <c:showBubbleSize val="0"/>
        </c:dLbls>
        <c:gapWidth val="150"/>
        <c:axId val="160432896"/>
        <c:axId val="1604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41.35</c:v>
                </c:pt>
              </c:numCache>
            </c:numRef>
          </c:val>
          <c:smooth val="0"/>
        </c:ser>
        <c:dLbls>
          <c:showLegendKey val="0"/>
          <c:showVal val="0"/>
          <c:showCatName val="0"/>
          <c:showSerName val="0"/>
          <c:showPercent val="0"/>
          <c:showBubbleSize val="0"/>
        </c:dLbls>
        <c:marker val="1"/>
        <c:smooth val="0"/>
        <c:axId val="160432896"/>
        <c:axId val="160452608"/>
      </c:lineChart>
      <c:dateAx>
        <c:axId val="160432896"/>
        <c:scaling>
          <c:orientation val="minMax"/>
        </c:scaling>
        <c:delete val="1"/>
        <c:axPos val="b"/>
        <c:numFmt formatCode="ge" sourceLinked="1"/>
        <c:majorTickMark val="none"/>
        <c:minorTickMark val="none"/>
        <c:tickLblPos val="none"/>
        <c:crossAx val="160452608"/>
        <c:crosses val="autoZero"/>
        <c:auto val="1"/>
        <c:lblOffset val="100"/>
        <c:baseTimeUnit val="years"/>
      </c:dateAx>
      <c:valAx>
        <c:axId val="1604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85.53</c:v>
                </c:pt>
                <c:pt idx="1">
                  <c:v>86.1</c:v>
                </c:pt>
                <c:pt idx="2">
                  <c:v>87.38</c:v>
                </c:pt>
                <c:pt idx="3">
                  <c:v>87.51</c:v>
                </c:pt>
                <c:pt idx="4">
                  <c:v>89.35</c:v>
                </c:pt>
              </c:numCache>
            </c:numRef>
          </c:val>
        </c:ser>
        <c:dLbls>
          <c:showLegendKey val="0"/>
          <c:showVal val="0"/>
          <c:showCatName val="0"/>
          <c:showSerName val="0"/>
          <c:showPercent val="0"/>
          <c:showBubbleSize val="0"/>
        </c:dLbls>
        <c:gapWidth val="150"/>
        <c:axId val="161140736"/>
        <c:axId val="16114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82.9</c:v>
                </c:pt>
              </c:numCache>
            </c:numRef>
          </c:val>
          <c:smooth val="0"/>
        </c:ser>
        <c:dLbls>
          <c:showLegendKey val="0"/>
          <c:showVal val="0"/>
          <c:showCatName val="0"/>
          <c:showSerName val="0"/>
          <c:showPercent val="0"/>
          <c:showBubbleSize val="0"/>
        </c:dLbls>
        <c:marker val="1"/>
        <c:smooth val="0"/>
        <c:axId val="161140736"/>
        <c:axId val="161142656"/>
      </c:lineChart>
      <c:dateAx>
        <c:axId val="161140736"/>
        <c:scaling>
          <c:orientation val="minMax"/>
        </c:scaling>
        <c:delete val="1"/>
        <c:axPos val="b"/>
        <c:numFmt formatCode="ge" sourceLinked="1"/>
        <c:majorTickMark val="none"/>
        <c:minorTickMark val="none"/>
        <c:tickLblPos val="none"/>
        <c:crossAx val="161142656"/>
        <c:crosses val="autoZero"/>
        <c:auto val="1"/>
        <c:lblOffset val="100"/>
        <c:baseTimeUnit val="years"/>
      </c:dateAx>
      <c:valAx>
        <c:axId val="16114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4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41.36</c:v>
                </c:pt>
                <c:pt idx="1">
                  <c:v>37.78</c:v>
                </c:pt>
                <c:pt idx="2">
                  <c:v>37.81</c:v>
                </c:pt>
                <c:pt idx="3">
                  <c:v>38.46</c:v>
                </c:pt>
                <c:pt idx="4">
                  <c:v>36.5</c:v>
                </c:pt>
              </c:numCache>
            </c:numRef>
          </c:val>
        </c:ser>
        <c:dLbls>
          <c:showLegendKey val="0"/>
          <c:showVal val="0"/>
          <c:showCatName val="0"/>
          <c:showSerName val="0"/>
          <c:showPercent val="0"/>
          <c:showBubbleSize val="0"/>
        </c:dLbls>
        <c:gapWidth val="150"/>
        <c:axId val="159599616"/>
        <c:axId val="1596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599616"/>
        <c:axId val="159638656"/>
      </c:lineChart>
      <c:dateAx>
        <c:axId val="159599616"/>
        <c:scaling>
          <c:orientation val="minMax"/>
        </c:scaling>
        <c:delete val="1"/>
        <c:axPos val="b"/>
        <c:numFmt formatCode="ge" sourceLinked="1"/>
        <c:majorTickMark val="none"/>
        <c:minorTickMark val="none"/>
        <c:tickLblPos val="none"/>
        <c:crossAx val="159638656"/>
        <c:crosses val="autoZero"/>
        <c:auto val="1"/>
        <c:lblOffset val="100"/>
        <c:baseTimeUnit val="years"/>
      </c:dateAx>
      <c:valAx>
        <c:axId val="1596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14688"/>
        <c:axId val="1597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14688"/>
        <c:axId val="159718400"/>
      </c:lineChart>
      <c:dateAx>
        <c:axId val="159714688"/>
        <c:scaling>
          <c:orientation val="minMax"/>
        </c:scaling>
        <c:delete val="1"/>
        <c:axPos val="b"/>
        <c:numFmt formatCode="ge" sourceLinked="1"/>
        <c:majorTickMark val="none"/>
        <c:minorTickMark val="none"/>
        <c:tickLblPos val="none"/>
        <c:crossAx val="159718400"/>
        <c:crosses val="autoZero"/>
        <c:auto val="1"/>
        <c:lblOffset val="100"/>
        <c:baseTimeUnit val="years"/>
      </c:dateAx>
      <c:valAx>
        <c:axId val="1597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831168"/>
        <c:axId val="15983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831168"/>
        <c:axId val="159833472"/>
      </c:lineChart>
      <c:dateAx>
        <c:axId val="159831168"/>
        <c:scaling>
          <c:orientation val="minMax"/>
        </c:scaling>
        <c:delete val="1"/>
        <c:axPos val="b"/>
        <c:numFmt formatCode="ge" sourceLinked="1"/>
        <c:majorTickMark val="none"/>
        <c:minorTickMark val="none"/>
        <c:tickLblPos val="none"/>
        <c:crossAx val="159833472"/>
        <c:crosses val="autoZero"/>
        <c:auto val="1"/>
        <c:lblOffset val="100"/>
        <c:baseTimeUnit val="years"/>
      </c:dateAx>
      <c:valAx>
        <c:axId val="1598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961856"/>
        <c:axId val="15997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961856"/>
        <c:axId val="159977472"/>
      </c:lineChart>
      <c:dateAx>
        <c:axId val="159961856"/>
        <c:scaling>
          <c:orientation val="minMax"/>
        </c:scaling>
        <c:delete val="1"/>
        <c:axPos val="b"/>
        <c:numFmt formatCode="ge" sourceLinked="1"/>
        <c:majorTickMark val="none"/>
        <c:minorTickMark val="none"/>
        <c:tickLblPos val="none"/>
        <c:crossAx val="159977472"/>
        <c:crosses val="autoZero"/>
        <c:auto val="1"/>
        <c:lblOffset val="100"/>
        <c:baseTimeUnit val="years"/>
      </c:dateAx>
      <c:valAx>
        <c:axId val="15997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056448"/>
        <c:axId val="16006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056448"/>
        <c:axId val="160064640"/>
      </c:lineChart>
      <c:dateAx>
        <c:axId val="160056448"/>
        <c:scaling>
          <c:orientation val="minMax"/>
        </c:scaling>
        <c:delete val="1"/>
        <c:axPos val="b"/>
        <c:numFmt formatCode="ge" sourceLinked="1"/>
        <c:majorTickMark val="none"/>
        <c:minorTickMark val="none"/>
        <c:tickLblPos val="none"/>
        <c:crossAx val="160064640"/>
        <c:crosses val="autoZero"/>
        <c:auto val="1"/>
        <c:lblOffset val="100"/>
        <c:baseTimeUnit val="years"/>
      </c:dateAx>
      <c:valAx>
        <c:axId val="16006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5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1527</c:v>
                </c:pt>
                <c:pt idx="1">
                  <c:v>1393.94</c:v>
                </c:pt>
                <c:pt idx="2">
                  <c:v>1303.3</c:v>
                </c:pt>
                <c:pt idx="3">
                  <c:v>1112.1600000000001</c:v>
                </c:pt>
                <c:pt idx="4">
                  <c:v>1006.53</c:v>
                </c:pt>
              </c:numCache>
            </c:numRef>
          </c:val>
        </c:ser>
        <c:dLbls>
          <c:showLegendKey val="0"/>
          <c:showVal val="0"/>
          <c:showCatName val="0"/>
          <c:showSerName val="0"/>
          <c:showPercent val="0"/>
          <c:showBubbleSize val="0"/>
        </c:dLbls>
        <c:gapWidth val="150"/>
        <c:axId val="160140288"/>
        <c:axId val="16017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1434.89</c:v>
                </c:pt>
              </c:numCache>
            </c:numRef>
          </c:val>
          <c:smooth val="0"/>
        </c:ser>
        <c:dLbls>
          <c:showLegendKey val="0"/>
          <c:showVal val="0"/>
          <c:showCatName val="0"/>
          <c:showSerName val="0"/>
          <c:showPercent val="0"/>
          <c:showBubbleSize val="0"/>
        </c:dLbls>
        <c:marker val="1"/>
        <c:smooth val="0"/>
        <c:axId val="160140288"/>
        <c:axId val="160179328"/>
      </c:lineChart>
      <c:dateAx>
        <c:axId val="160140288"/>
        <c:scaling>
          <c:orientation val="minMax"/>
        </c:scaling>
        <c:delete val="1"/>
        <c:axPos val="b"/>
        <c:numFmt formatCode="ge" sourceLinked="1"/>
        <c:majorTickMark val="none"/>
        <c:minorTickMark val="none"/>
        <c:tickLblPos val="none"/>
        <c:crossAx val="160179328"/>
        <c:crosses val="autoZero"/>
        <c:auto val="1"/>
        <c:lblOffset val="100"/>
        <c:baseTimeUnit val="years"/>
      </c:dateAx>
      <c:valAx>
        <c:axId val="16017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40.32</c:v>
                </c:pt>
                <c:pt idx="1">
                  <c:v>40.68</c:v>
                </c:pt>
                <c:pt idx="2">
                  <c:v>38.450000000000003</c:v>
                </c:pt>
                <c:pt idx="3">
                  <c:v>60.02</c:v>
                </c:pt>
                <c:pt idx="4">
                  <c:v>57.65</c:v>
                </c:pt>
              </c:numCache>
            </c:numRef>
          </c:val>
        </c:ser>
        <c:dLbls>
          <c:showLegendKey val="0"/>
          <c:showVal val="0"/>
          <c:showCatName val="0"/>
          <c:showSerName val="0"/>
          <c:showPercent val="0"/>
          <c:showBubbleSize val="0"/>
        </c:dLbls>
        <c:gapWidth val="150"/>
        <c:axId val="160226688"/>
        <c:axId val="16026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66.22</c:v>
                </c:pt>
              </c:numCache>
            </c:numRef>
          </c:val>
          <c:smooth val="0"/>
        </c:ser>
        <c:dLbls>
          <c:showLegendKey val="0"/>
          <c:showVal val="0"/>
          <c:showCatName val="0"/>
          <c:showSerName val="0"/>
          <c:showPercent val="0"/>
          <c:showBubbleSize val="0"/>
        </c:dLbls>
        <c:marker val="1"/>
        <c:smooth val="0"/>
        <c:axId val="160226688"/>
        <c:axId val="160267264"/>
      </c:lineChart>
      <c:dateAx>
        <c:axId val="160226688"/>
        <c:scaling>
          <c:orientation val="minMax"/>
        </c:scaling>
        <c:delete val="1"/>
        <c:axPos val="b"/>
        <c:numFmt formatCode="ge" sourceLinked="1"/>
        <c:majorTickMark val="none"/>
        <c:minorTickMark val="none"/>
        <c:tickLblPos val="none"/>
        <c:crossAx val="160267264"/>
        <c:crosses val="autoZero"/>
        <c:auto val="1"/>
        <c:lblOffset val="100"/>
        <c:baseTimeUnit val="years"/>
      </c:dateAx>
      <c:valAx>
        <c:axId val="16026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528.35</c:v>
                </c:pt>
                <c:pt idx="1">
                  <c:v>530.24</c:v>
                </c:pt>
                <c:pt idx="2">
                  <c:v>563.15</c:v>
                </c:pt>
                <c:pt idx="3">
                  <c:v>361.48</c:v>
                </c:pt>
                <c:pt idx="4">
                  <c:v>376.42</c:v>
                </c:pt>
              </c:numCache>
            </c:numRef>
          </c:val>
        </c:ser>
        <c:dLbls>
          <c:showLegendKey val="0"/>
          <c:showVal val="0"/>
          <c:showCatName val="0"/>
          <c:showSerName val="0"/>
          <c:showPercent val="0"/>
          <c:showBubbleSize val="0"/>
        </c:dLbls>
        <c:gapWidth val="150"/>
        <c:axId val="160342016"/>
        <c:axId val="16034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246.72</c:v>
                </c:pt>
              </c:numCache>
            </c:numRef>
          </c:val>
          <c:smooth val="0"/>
        </c:ser>
        <c:dLbls>
          <c:showLegendKey val="0"/>
          <c:showVal val="0"/>
          <c:showCatName val="0"/>
          <c:showSerName val="0"/>
          <c:showPercent val="0"/>
          <c:showBubbleSize val="0"/>
        </c:dLbls>
        <c:marker val="1"/>
        <c:smooth val="0"/>
        <c:axId val="160342016"/>
        <c:axId val="160343936"/>
      </c:lineChart>
      <c:dateAx>
        <c:axId val="160342016"/>
        <c:scaling>
          <c:orientation val="minMax"/>
        </c:scaling>
        <c:delete val="1"/>
        <c:axPos val="b"/>
        <c:numFmt formatCode="ge" sourceLinked="1"/>
        <c:majorTickMark val="none"/>
        <c:minorTickMark val="none"/>
        <c:tickLblPos val="none"/>
        <c:crossAx val="160343936"/>
        <c:crosses val="autoZero"/>
        <c:auto val="1"/>
        <c:lblOffset val="100"/>
        <c:baseTimeUnit val="years"/>
      </c:dateAx>
      <c:valAx>
        <c:axId val="16034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4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北海道　天塩町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3272</v>
      </c>
      <c r="AM8" s="47"/>
      <c r="AN8" s="47"/>
      <c r="AO8" s="47"/>
      <c r="AP8" s="47"/>
      <c r="AQ8" s="47"/>
      <c r="AR8" s="47"/>
      <c r="AS8" s="47"/>
      <c r="AT8" s="43">
        <f>データ!S6</f>
        <v>353.56</v>
      </c>
      <c r="AU8" s="43"/>
      <c r="AV8" s="43"/>
      <c r="AW8" s="43"/>
      <c r="AX8" s="43"/>
      <c r="AY8" s="43"/>
      <c r="AZ8" s="43"/>
      <c r="BA8" s="43"/>
      <c r="BB8" s="43">
        <f>データ!T6</f>
        <v>9.25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75.900000000000006</v>
      </c>
      <c r="Q10" s="43"/>
      <c r="R10" s="43"/>
      <c r="S10" s="43"/>
      <c r="T10" s="43"/>
      <c r="U10" s="43"/>
      <c r="V10" s="43"/>
      <c r="W10" s="43">
        <f>データ!P6</f>
        <v>97.08</v>
      </c>
      <c r="X10" s="43"/>
      <c r="Y10" s="43"/>
      <c r="Z10" s="43"/>
      <c r="AA10" s="43"/>
      <c r="AB10" s="43"/>
      <c r="AC10" s="43"/>
      <c r="AD10" s="47">
        <f>データ!Q6</f>
        <v>4000</v>
      </c>
      <c r="AE10" s="47"/>
      <c r="AF10" s="47"/>
      <c r="AG10" s="47"/>
      <c r="AH10" s="47"/>
      <c r="AI10" s="47"/>
      <c r="AJ10" s="47"/>
      <c r="AK10" s="2"/>
      <c r="AL10" s="47">
        <f>データ!U6</f>
        <v>2459</v>
      </c>
      <c r="AM10" s="47"/>
      <c r="AN10" s="47"/>
      <c r="AO10" s="47"/>
      <c r="AP10" s="47"/>
      <c r="AQ10" s="47"/>
      <c r="AR10" s="47"/>
      <c r="AS10" s="47"/>
      <c r="AT10" s="43">
        <f>データ!V6</f>
        <v>1.48</v>
      </c>
      <c r="AU10" s="43"/>
      <c r="AV10" s="43"/>
      <c r="AW10" s="43"/>
      <c r="AX10" s="43"/>
      <c r="AY10" s="43"/>
      <c r="AZ10" s="43"/>
      <c r="BA10" s="43"/>
      <c r="BB10" s="43">
        <f>データ!W6</f>
        <v>1661.49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14877</v>
      </c>
      <c r="D6" s="31">
        <f t="shared" si="3"/>
        <v>47</v>
      </c>
      <c r="E6" s="31">
        <f t="shared" si="3"/>
        <v>17</v>
      </c>
      <c r="F6" s="31">
        <f t="shared" si="3"/>
        <v>4</v>
      </c>
      <c r="G6" s="31">
        <f t="shared" si="3"/>
        <v>0</v>
      </c>
      <c r="H6" s="31" t="str">
        <f t="shared" si="3"/>
        <v>北海道　天塩町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75.900000000000006</v>
      </c>
      <c r="P6" s="32">
        <f t="shared" si="3"/>
        <v>97.08</v>
      </c>
      <c r="Q6" s="32">
        <f t="shared" si="3"/>
        <v>4000</v>
      </c>
      <c r="R6" s="32">
        <f t="shared" si="3"/>
        <v>3272</v>
      </c>
      <c r="S6" s="32">
        <f t="shared" si="3"/>
        <v>353.56</v>
      </c>
      <c r="T6" s="32">
        <f t="shared" si="3"/>
        <v>9.25</v>
      </c>
      <c r="U6" s="32">
        <f t="shared" si="3"/>
        <v>2459</v>
      </c>
      <c r="V6" s="32">
        <f t="shared" si="3"/>
        <v>1.48</v>
      </c>
      <c r="W6" s="32">
        <f t="shared" si="3"/>
        <v>1661.49</v>
      </c>
      <c r="X6" s="33">
        <f>IF(X7="",NA(),X7)</f>
        <v>41.36</v>
      </c>
      <c r="Y6" s="33">
        <f t="shared" ref="Y6:AG6" si="4">IF(Y7="",NA(),Y7)</f>
        <v>37.78</v>
      </c>
      <c r="Z6" s="33">
        <f t="shared" si="4"/>
        <v>37.81</v>
      </c>
      <c r="AA6" s="33">
        <f t="shared" si="4"/>
        <v>38.46</v>
      </c>
      <c r="AB6" s="33">
        <f t="shared" si="4"/>
        <v>36.5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1527</v>
      </c>
      <c r="BF6" s="33">
        <f t="shared" ref="BF6:BN6" si="7">IF(BF7="",NA(),BF7)</f>
        <v>1393.94</v>
      </c>
      <c r="BG6" s="33">
        <f t="shared" si="7"/>
        <v>1303.3</v>
      </c>
      <c r="BH6" s="33">
        <f t="shared" si="7"/>
        <v>1112.1600000000001</v>
      </c>
      <c r="BI6" s="33">
        <f t="shared" si="7"/>
        <v>1006.53</v>
      </c>
      <c r="BJ6" s="33">
        <f t="shared" si="7"/>
        <v>1835.56</v>
      </c>
      <c r="BK6" s="33">
        <f t="shared" si="7"/>
        <v>1716.82</v>
      </c>
      <c r="BL6" s="33">
        <f t="shared" si="7"/>
        <v>1554.05</v>
      </c>
      <c r="BM6" s="33">
        <f t="shared" si="7"/>
        <v>1671.86</v>
      </c>
      <c r="BN6" s="33">
        <f t="shared" si="7"/>
        <v>1434.89</v>
      </c>
      <c r="BO6" s="32" t="str">
        <f>IF(BO7="","",IF(BO7="-","【-】","【"&amp;SUBSTITUTE(TEXT(BO7,"#,##0.00"),"-","△")&amp;"】"))</f>
        <v>【1,457.06】</v>
      </c>
      <c r="BP6" s="33">
        <f>IF(BP7="",NA(),BP7)</f>
        <v>40.32</v>
      </c>
      <c r="BQ6" s="33">
        <f t="shared" ref="BQ6:BY6" si="8">IF(BQ7="",NA(),BQ7)</f>
        <v>40.68</v>
      </c>
      <c r="BR6" s="33">
        <f t="shared" si="8"/>
        <v>38.450000000000003</v>
      </c>
      <c r="BS6" s="33">
        <f t="shared" si="8"/>
        <v>60.02</v>
      </c>
      <c r="BT6" s="33">
        <f t="shared" si="8"/>
        <v>57.65</v>
      </c>
      <c r="BU6" s="33">
        <f t="shared" si="8"/>
        <v>52.89</v>
      </c>
      <c r="BV6" s="33">
        <f t="shared" si="8"/>
        <v>51.73</v>
      </c>
      <c r="BW6" s="33">
        <f t="shared" si="8"/>
        <v>53.01</v>
      </c>
      <c r="BX6" s="33">
        <f t="shared" si="8"/>
        <v>50.54</v>
      </c>
      <c r="BY6" s="33">
        <f t="shared" si="8"/>
        <v>66.22</v>
      </c>
      <c r="BZ6" s="32" t="str">
        <f>IF(BZ7="","",IF(BZ7="-","【-】","【"&amp;SUBSTITUTE(TEXT(BZ7,"#,##0.00"),"-","△")&amp;"】"))</f>
        <v>【64.73】</v>
      </c>
      <c r="CA6" s="33">
        <f>IF(CA7="",NA(),CA7)</f>
        <v>528.35</v>
      </c>
      <c r="CB6" s="33">
        <f t="shared" ref="CB6:CJ6" si="9">IF(CB7="",NA(),CB7)</f>
        <v>530.24</v>
      </c>
      <c r="CC6" s="33">
        <f t="shared" si="9"/>
        <v>563.15</v>
      </c>
      <c r="CD6" s="33">
        <f t="shared" si="9"/>
        <v>361.48</v>
      </c>
      <c r="CE6" s="33">
        <f t="shared" si="9"/>
        <v>376.42</v>
      </c>
      <c r="CF6" s="33">
        <f t="shared" si="9"/>
        <v>300.52</v>
      </c>
      <c r="CG6" s="33">
        <f t="shared" si="9"/>
        <v>310.47000000000003</v>
      </c>
      <c r="CH6" s="33">
        <f t="shared" si="9"/>
        <v>299.39</v>
      </c>
      <c r="CI6" s="33">
        <f t="shared" si="9"/>
        <v>320.36</v>
      </c>
      <c r="CJ6" s="33">
        <f t="shared" si="9"/>
        <v>246.72</v>
      </c>
      <c r="CK6" s="32" t="str">
        <f>IF(CK7="","",IF(CK7="-","【-】","【"&amp;SUBSTITUTE(TEXT(CK7,"#,##0.00"),"-","△")&amp;"】"))</f>
        <v>【250.25】</v>
      </c>
      <c r="CL6" s="33">
        <f>IF(CL7="",NA(),CL7)</f>
        <v>36.71</v>
      </c>
      <c r="CM6" s="33">
        <f t="shared" ref="CM6:CU6" si="10">IF(CM7="",NA(),CM7)</f>
        <v>35.299999999999997</v>
      </c>
      <c r="CN6" s="33">
        <f t="shared" si="10"/>
        <v>35.61</v>
      </c>
      <c r="CO6" s="33">
        <f t="shared" si="10"/>
        <v>36.159999999999997</v>
      </c>
      <c r="CP6" s="33">
        <f t="shared" si="10"/>
        <v>35.43</v>
      </c>
      <c r="CQ6" s="33">
        <f t="shared" si="10"/>
        <v>36.799999999999997</v>
      </c>
      <c r="CR6" s="33">
        <f t="shared" si="10"/>
        <v>36.67</v>
      </c>
      <c r="CS6" s="33">
        <f t="shared" si="10"/>
        <v>36.200000000000003</v>
      </c>
      <c r="CT6" s="33">
        <f t="shared" si="10"/>
        <v>34.74</v>
      </c>
      <c r="CU6" s="33">
        <f t="shared" si="10"/>
        <v>41.35</v>
      </c>
      <c r="CV6" s="32" t="str">
        <f>IF(CV7="","",IF(CV7="-","【-】","【"&amp;SUBSTITUTE(TEXT(CV7,"#,##0.00"),"-","△")&amp;"】"))</f>
        <v>【40.31】</v>
      </c>
      <c r="CW6" s="33">
        <f>IF(CW7="",NA(),CW7)</f>
        <v>85.53</v>
      </c>
      <c r="CX6" s="33">
        <f t="shared" ref="CX6:DF6" si="11">IF(CX7="",NA(),CX7)</f>
        <v>86.1</v>
      </c>
      <c r="CY6" s="33">
        <f t="shared" si="11"/>
        <v>87.38</v>
      </c>
      <c r="CZ6" s="33">
        <f t="shared" si="11"/>
        <v>87.51</v>
      </c>
      <c r="DA6" s="33">
        <f t="shared" si="11"/>
        <v>89.35</v>
      </c>
      <c r="DB6" s="33">
        <f t="shared" si="11"/>
        <v>71.62</v>
      </c>
      <c r="DC6" s="33">
        <f t="shared" si="11"/>
        <v>71.239999999999995</v>
      </c>
      <c r="DD6" s="33">
        <f t="shared" si="11"/>
        <v>71.069999999999993</v>
      </c>
      <c r="DE6" s="33">
        <f t="shared" si="11"/>
        <v>70.14</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7.0000000000000007E-2</v>
      </c>
      <c r="EN6" s="32" t="str">
        <f>IF(EN7="","",IF(EN7="-","【-】","【"&amp;SUBSTITUTE(TEXT(EN7,"#,##0.00"),"-","△")&amp;"】"))</f>
        <v>【0.10】</v>
      </c>
    </row>
    <row r="7" spans="1:144" s="34" customFormat="1">
      <c r="A7" s="26"/>
      <c r="B7" s="35">
        <v>2015</v>
      </c>
      <c r="C7" s="35">
        <v>14877</v>
      </c>
      <c r="D7" s="35">
        <v>47</v>
      </c>
      <c r="E7" s="35">
        <v>17</v>
      </c>
      <c r="F7" s="35">
        <v>4</v>
      </c>
      <c r="G7" s="35">
        <v>0</v>
      </c>
      <c r="H7" s="35" t="s">
        <v>96</v>
      </c>
      <c r="I7" s="35" t="s">
        <v>97</v>
      </c>
      <c r="J7" s="35" t="s">
        <v>98</v>
      </c>
      <c r="K7" s="35" t="s">
        <v>99</v>
      </c>
      <c r="L7" s="35" t="s">
        <v>100</v>
      </c>
      <c r="M7" s="36" t="s">
        <v>101</v>
      </c>
      <c r="N7" s="36" t="s">
        <v>102</v>
      </c>
      <c r="O7" s="36">
        <v>75.900000000000006</v>
      </c>
      <c r="P7" s="36">
        <v>97.08</v>
      </c>
      <c r="Q7" s="36">
        <v>4000</v>
      </c>
      <c r="R7" s="36">
        <v>3272</v>
      </c>
      <c r="S7" s="36">
        <v>353.56</v>
      </c>
      <c r="T7" s="36">
        <v>9.25</v>
      </c>
      <c r="U7" s="36">
        <v>2459</v>
      </c>
      <c r="V7" s="36">
        <v>1.48</v>
      </c>
      <c r="W7" s="36">
        <v>1661.49</v>
      </c>
      <c r="X7" s="36">
        <v>41.36</v>
      </c>
      <c r="Y7" s="36">
        <v>37.78</v>
      </c>
      <c r="Z7" s="36">
        <v>37.81</v>
      </c>
      <c r="AA7" s="36">
        <v>38.46</v>
      </c>
      <c r="AB7" s="36">
        <v>36.5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1527</v>
      </c>
      <c r="BF7" s="36">
        <v>1393.94</v>
      </c>
      <c r="BG7" s="36">
        <v>1303.3</v>
      </c>
      <c r="BH7" s="36">
        <v>1112.1600000000001</v>
      </c>
      <c r="BI7" s="36">
        <v>1006.53</v>
      </c>
      <c r="BJ7" s="36">
        <v>1835.56</v>
      </c>
      <c r="BK7" s="36">
        <v>1716.82</v>
      </c>
      <c r="BL7" s="36">
        <v>1554.05</v>
      </c>
      <c r="BM7" s="36">
        <v>1671.86</v>
      </c>
      <c r="BN7" s="36">
        <v>1434.89</v>
      </c>
      <c r="BO7" s="36">
        <v>1457.06</v>
      </c>
      <c r="BP7" s="36">
        <v>40.32</v>
      </c>
      <c r="BQ7" s="36">
        <v>40.68</v>
      </c>
      <c r="BR7" s="36">
        <v>38.450000000000003</v>
      </c>
      <c r="BS7" s="36">
        <v>60.02</v>
      </c>
      <c r="BT7" s="36">
        <v>57.65</v>
      </c>
      <c r="BU7" s="36">
        <v>52.89</v>
      </c>
      <c r="BV7" s="36">
        <v>51.73</v>
      </c>
      <c r="BW7" s="36">
        <v>53.01</v>
      </c>
      <c r="BX7" s="36">
        <v>50.54</v>
      </c>
      <c r="BY7" s="36">
        <v>66.22</v>
      </c>
      <c r="BZ7" s="36">
        <v>64.73</v>
      </c>
      <c r="CA7" s="36">
        <v>528.35</v>
      </c>
      <c r="CB7" s="36">
        <v>530.24</v>
      </c>
      <c r="CC7" s="36">
        <v>563.15</v>
      </c>
      <c r="CD7" s="36">
        <v>361.48</v>
      </c>
      <c r="CE7" s="36">
        <v>376.42</v>
      </c>
      <c r="CF7" s="36">
        <v>300.52</v>
      </c>
      <c r="CG7" s="36">
        <v>310.47000000000003</v>
      </c>
      <c r="CH7" s="36">
        <v>299.39</v>
      </c>
      <c r="CI7" s="36">
        <v>320.36</v>
      </c>
      <c r="CJ7" s="36">
        <v>246.72</v>
      </c>
      <c r="CK7" s="36">
        <v>250.25</v>
      </c>
      <c r="CL7" s="36">
        <v>36.71</v>
      </c>
      <c r="CM7" s="36">
        <v>35.299999999999997</v>
      </c>
      <c r="CN7" s="36">
        <v>35.61</v>
      </c>
      <c r="CO7" s="36">
        <v>36.159999999999997</v>
      </c>
      <c r="CP7" s="36">
        <v>35.43</v>
      </c>
      <c r="CQ7" s="36">
        <v>36.799999999999997</v>
      </c>
      <c r="CR7" s="36">
        <v>36.67</v>
      </c>
      <c r="CS7" s="36">
        <v>36.200000000000003</v>
      </c>
      <c r="CT7" s="36">
        <v>34.74</v>
      </c>
      <c r="CU7" s="36">
        <v>41.35</v>
      </c>
      <c r="CV7" s="36">
        <v>40.31</v>
      </c>
      <c r="CW7" s="36">
        <v>85.53</v>
      </c>
      <c r="CX7" s="36">
        <v>86.1</v>
      </c>
      <c r="CY7" s="36">
        <v>87.38</v>
      </c>
      <c r="CZ7" s="36">
        <v>87.51</v>
      </c>
      <c r="DA7" s="36">
        <v>89.35</v>
      </c>
      <c r="DB7" s="36">
        <v>71.62</v>
      </c>
      <c r="DC7" s="36">
        <v>71.239999999999995</v>
      </c>
      <c r="DD7" s="36">
        <v>71.069999999999993</v>
      </c>
      <c r="DE7" s="36">
        <v>70.14</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2017-02-28T04:35:35Z</cp:lastPrinted>
  <dcterms:created xsi:type="dcterms:W3CDTF">2017-02-08T02:57:30Z</dcterms:created>
  <dcterms:modified xsi:type="dcterms:W3CDTF">2017-02-28T04:35:39Z</dcterms:modified>
</cp:coreProperties>
</file>