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server2021\総務課\LANDISKSOUMU\01_総務課財政係\10_財務諸表・財政事情・財政状況調査　関係\財政状況資料集の作成及び提出について\R03財政状況資料集の作成及び提出\HP公表\"/>
    </mc:Choice>
  </mc:AlternateContent>
  <bookViews>
    <workbookView xWindow="0" yWindow="0" windowWidth="15360" windowHeight="7635"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<sst xmlns="http://schemas.openxmlformats.org/spreadsheetml/2006/main" count="1106" uniqueCount="603">
  <si>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</si>
  <si>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</si>
  <si>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</si>
  <si>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</si>
  <si>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</si>
  <si>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</si>
  <si>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</si>
  <si>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</si>
  <si>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</si>
  <si>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</si>
  <si>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</si>
  <si>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</si>
  <si>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</si>
  <si>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</si>
  <si>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</si>
  <si>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</si>
  <si>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</si>
  <si>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</si>
  <si>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</si>
  <si>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</si>
  <si>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</si>
  <si>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</si>
  <si>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</si>
  <si>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</si>
  <si>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</si>
  <si>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</si>
  <si>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</si>
  <si>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</si>
  <si>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</si>
  <si>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</si>
  <si>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</si>
  <si>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</si>
  <si>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</si>
  <si>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</si>
  <si>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</si>
  <si>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</si>
  <si>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</si>
  <si>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</si>
  <si>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</si>
  <si>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</si>
  <si>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</si>
  <si>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</si>
  <si>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</si>
  <si>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</si>
  <si>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</si>
  <si>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</si>
  <si>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</si>
  <si>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</si>
  <si>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</si>
  <si>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</si>
  <si>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</si>
  <si>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</si>
  <si>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</si>
  <si>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</si>
  <si>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</si>
  <si>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</si>
  <si>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</si>
  <si>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</si>
  <si>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</si>
  <si>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</si>
  <si>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</si>
  <si>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</si>
  <si>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</si>
  <si>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</si>
  <si>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</si>
  <si>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</si>
  <si>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</si>
  <si>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</si>
  <si>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</si>
  <si>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</si>
  <si>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</si>
  <si>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</si>
  <si>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</si>
  <si>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</si>
  <si>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</si>
  <si>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</si>
  <si>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</si>
  <si>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</si>
  <si>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</si>
  <si>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</si>
  <si>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</si>
  <si>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</si>
  <si>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</si>
  <si>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</si>
  <si>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</si>
  <si>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</si>
  <si>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</si>
  <si>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</si>
  <si>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</si>
  <si>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</si>
  <si>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</si>
  <si>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</si>
  <si>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</si>
  <si>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</si>
  <si>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</si>
  <si>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</si>
  <si>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</si>
  <si>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</si>
  <si>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天塩町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</si>
  <si>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</si>
  <si>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</si>
  <si>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</si>
  <si>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</si>
  <si>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</si>
  <si>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</si>
  <si>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</si>
  <si>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</si>
  <si>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</si>
  <si>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</si>
  <si>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</si>
  <si>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</si>
  <si>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</si>
  <si>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</si>
  <si>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</si>
  <si>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</si>
  <si>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</si>
  <si>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</si>
  <si>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</si>
  <si>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</si>
  <si>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</si>
  <si>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</si>
  <si>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</si>
  <si>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</si>
  <si>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</si>
  <si>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</si>
  <si>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</si>
  <si>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</si>
  <si>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</si>
  <si>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</si>
  <si>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</si>
  <si>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</si>
  <si>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</si>
  <si>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</si>
  <si>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</si>
  <si>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</si>
  <si>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</si>
  <si>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</si>
  <si>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</si>
  <si>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</si>
  <si>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</si>
  <si>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</si>
  <si>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</si>
  <si>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</si>
  <si>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</si>
  <si>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</si>
  <si>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</si>
  <si>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</si>
  <si>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</si>
  <si>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</si>
  <si>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</si>
  <si>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</si>
  <si>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</si>
  <si>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</si>
  <si>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</si>
  <si>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</si>
  <si>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</si>
  <si>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</si>
  <si>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</si>
  <si>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</si>
  <si>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</si>
  <si>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</si>
  <si>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</si>
  <si>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</si>
  <si>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</si>
  <si>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</si>
  <si>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</si>
  <si>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</si>
  <si>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</si>
  <si>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</si>
  <si>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</si>
  <si>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</si>
  <si>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</si>
  <si>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</si>
  <si>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</si>
  <si>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</si>
  <si>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</si>
  <si>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</si>
  <si>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</si>
  <si>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</si>
  <si>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</si>
  <si>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</si>
  <si>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</si>
  <si>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</si>
  <si>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</si>
  <si>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</si>
  <si>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</si>
  <si>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</si>
  <si>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</si>
  <si>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</si>
  <si>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</si>
  <si>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</si>
  <si>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</si>
  <si>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</si>
  <si>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</si>
  <si>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</si>
  <si>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</si>
  <si>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</si>
  <si>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</si>
  <si>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</si>
  <si>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</si>
  <si>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</si>
  <si>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</si>
  <si>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</si>
  <si>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</si>
  <si>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</si>
  <si>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</si>
  <si>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</si>
  <si>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</si>
  <si>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</si>
  <si>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</si>
  <si>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</si>
  <si>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</si>
  <si>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</si>
  <si>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</si>
  <si>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北海道天塩町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</si>
  <si>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</si>
  <si>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</si>
  <si>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</si>
  <si>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</si>
  <si>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</si>
  <si>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</si>
  <si>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</si>
  <si>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</si>
  <si>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</si>
  <si>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</si>
  <si>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</si>
  <si>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</si>
  <si>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</si>
  <si>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</si>
  <si>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</si>
  <si>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</si>
  <si>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</si>
  <si>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</si>
  <si>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</si>
  <si>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</si>
  <si>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</si>
  <si>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</si>
  <si>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</si>
  <si>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</si>
  <si>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</si>
  <si>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</si>
  <si>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</si>
  <si>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</si>
  <si>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</si>
  <si>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</si>
  <si>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</si>
  <si>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</si>
  <si>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</si>
  <si>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</si>
  <si>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</si>
  <si>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</si>
  <si>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</si>
  <si>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</si>
  <si>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</si>
  <si>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</si>
  <si>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</si>
  <si>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</si>
  <si>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</si>
  <si>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</si>
  <si>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</si>
  <si>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</si>
  <si>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</si>
  <si>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</si>
  <si>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</si>
  <si>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</si>
  <si>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</si>
  <si>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</si>
  <si>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</si>
  <si>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</si>
  <si>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</si>
  <si>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</si>
  <si>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</si>
  <si>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</si>
  <si>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</si>
  <si>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</si>
  <si>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</si>
  <si>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</si>
  <si>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</si>
  <si>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</si>
  <si>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</si>
  <si>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</si>
  <si>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</si>
  <si>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</si>
  <si>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</si>
  <si>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</si>
  <si>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</si>
  <si>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</si>
  <si>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</si>
  <si>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</si>
  <si>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</si>
  <si>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</si>
  <si>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</si>
  <si>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</si>
  <si>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</si>
  <si>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</si>
  <si>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</si>
  <si>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</si>
  <si>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</si>
  <si>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</si>
  <si>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</si>
  <si>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</si>
  <si>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</si>
  <si>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</si>
  <si>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</si>
  <si>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</si>
  <si>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</si>
  <si>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</si>
  <si>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</si>
  <si>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</si>
  <si>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</si>
  <si>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</si>
  <si>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</si>
  <si>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</si>
  <si>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</si>
  <si>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</si>
  <si>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</si>
  <si>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</si>
  <si>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</si>
  <si>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</si>
  <si>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</si>
  <si>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</si>
  <si>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</si>
  <si>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</si>
  <si>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</si>
  <si>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</si>
  <si>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</si>
  <si>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</si>
  <si>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</si>
  <si>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</si>
  <si>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</si>
  <si>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</si>
  <si>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</si>
  <si>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</si>
  <si>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</si>
  <si>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</si>
  <si>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</si>
  <si>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</si>
  <si>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</si>
  <si>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</si>
  <si>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</si>
  <si>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簡易水道</t>
    <phoneticPr fontId="5"/>
  </si>
  <si>
    <t>被保険者数(人)</t>
  </si>
  <si>
    <t>　積立金</t>
    <phoneticPr fontId="5"/>
  </si>
  <si>
    <t>地方債</t>
  </si>
  <si>
    <t>観光施設</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</si>
  <si>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</si>
  <si>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</si>
  <si>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</si>
  <si>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</si>
  <si>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</si>
  <si>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</si>
  <si>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</si>
  <si>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</si>
  <si>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</si>
  <si>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</si>
  <si>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</si>
  <si>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</si>
  <si>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</si>
  <si>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</si>
  <si>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</si>
  <si>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</si>
  <si>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</si>
  <si>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</si>
  <si>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</si>
  <si>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</si>
  <si>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</si>
  <si>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</si>
  <si>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</si>
  <si>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</si>
  <si>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</si>
  <si>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北海道天塩町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</si>
  <si>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</si>
  <si>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</si>
  <si>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</si>
  <si>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</si>
  <si>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</si>
  <si>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</si>
  <si>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</si>
  <si>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</si>
  <si>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</si>
  <si>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</si>
  <si>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</si>
  <si>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</si>
  <si>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</si>
  <si>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</si>
  <si>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</si>
  <si>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</si>
  <si>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</si>
  <si>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</si>
  <si>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</si>
  <si>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</si>
  <si>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</si>
  <si>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</si>
  <si>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</si>
  <si>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</si>
  <si>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</si>
  <si>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</si>
  <si>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</si>
  <si>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</si>
  <si>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</si>
  <si>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</si>
  <si>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</si>
  <si>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</si>
  <si>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</si>
  <si>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</si>
  <si>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</si>
  <si>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</si>
  <si>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</si>
  <si>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国民健康保険病院事業特別会計</t>
    <phoneticPr fontId="5"/>
  </si>
  <si>
    <t>法適用企業</t>
    <phoneticPr fontId="5"/>
  </si>
  <si>
    <t>水道事業特別会計</t>
    <phoneticPr fontId="5"/>
  </si>
  <si>
    <t>法非適用企業</t>
    <phoneticPr fontId="5"/>
  </si>
  <si>
    <t>下水道事業特別会計</t>
    <phoneticPr fontId="5"/>
  </si>
  <si>
    <t>法非適用企業</t>
    <phoneticPr fontId="5"/>
  </si>
  <si>
    <t>町民保養センター事業特別会計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</si>
  <si>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</si>
  <si>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</si>
  <si>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</si>
  <si>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</si>
  <si>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</si>
  <si>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</si>
  <si>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</si>
  <si>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</si>
  <si>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</si>
  <si>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</si>
  <si>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</si>
  <si>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</si>
  <si>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</si>
  <si>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</si>
  <si>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</si>
  <si>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</si>
  <si>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</si>
  <si>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</si>
  <si>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</si>
  <si>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</si>
  <si>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</si>
  <si>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</si>
  <si>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</si>
  <si>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</si>
  <si>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</si>
  <si>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</si>
  <si>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</si>
  <si>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</si>
  <si>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</si>
  <si>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</si>
  <si>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</si>
  <si>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</si>
  <si>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</si>
  <si>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</si>
  <si>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</si>
  <si>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</si>
  <si>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</si>
  <si>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</si>
  <si>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</si>
  <si>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</si>
  <si>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</si>
  <si>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</si>
  <si>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</si>
  <si>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</si>
  <si>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</si>
  <si>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</si>
  <si>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</si>
  <si>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</si>
  <si>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</si>
  <si>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</si>
  <si>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</si>
  <si>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</si>
  <si>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</si>
  <si>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</si>
  <si>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</si>
  <si>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</si>
  <si>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</si>
  <si>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</si>
  <si>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</si>
  <si>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</si>
  <si>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</si>
  <si>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</si>
  <si>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</si>
  <si>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</si>
  <si>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</si>
  <si>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</si>
  <si>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</si>
  <si>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</si>
  <si>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</si>
  <si>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</si>
  <si>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</si>
  <si>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</si>
  <si>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</si>
  <si>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</si>
  <si>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</si>
  <si>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</si>
  <si>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</si>
  <si>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</si>
  <si>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</si>
  <si>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</si>
  <si>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</si>
  <si>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</si>
  <si>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</si>
  <si>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</si>
  <si>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</si>
  <si>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</si>
  <si>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</si>
  <si>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</si>
  <si>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</si>
  <si>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</si>
  <si>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</si>
  <si>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</si>
  <si>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</si>
  <si>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</si>
  <si>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</si>
  <si>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</si>
  <si>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</si>
  <si>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</si>
  <si>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</si>
  <si>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</si>
  <si>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</si>
  <si>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</si>
  <si>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</si>
  <si>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</si>
  <si>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</si>
  <si>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</si>
  <si>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</si>
  <si>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</si>
  <si>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</si>
  <si>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</si>
  <si>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</si>
  <si>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</si>
  <si>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</si>
  <si>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</si>
  <si>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</si>
  <si>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</si>
  <si>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</si>
  <si>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</si>
  <si>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</si>
  <si>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</si>
  <si>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</si>
  <si>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</si>
  <si>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</si>
  <si>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</si>
  <si>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</si>
  <si>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</si>
  <si>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</si>
  <si>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</si>
  <si>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</si>
  <si>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</si>
  <si>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</si>
  <si>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</si>
  <si>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</si>
  <si>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</si>
  <si>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</si>
  <si>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</si>
  <si>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</si>
  <si>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</si>
  <si>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</si>
  <si>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</si>
  <si>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</si>
  <si>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</si>
  <si>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</si>
  <si>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</si>
  <si>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</si>
  <si>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</si>
  <si>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</si>
  <si>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</si>
  <si>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</si>
  <si>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</si>
  <si>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</si>
  <si>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</si>
  <si>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</si>
  <si>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9.54</t>
  </si>
  <si>
    <t>▲ 2.88</t>
  </si>
  <si>
    <t>▲ 0.38</t>
  </si>
  <si>
    <t>一般会計</t>
  </si>
  <si>
    <t>国民健康保険病院事業特別会計</t>
  </si>
  <si>
    <t>水道事業特別会計</t>
  </si>
  <si>
    <t>介護保険特別会計</t>
  </si>
  <si>
    <t>国民健康保険特別会計</t>
  </si>
  <si>
    <t>下水道事業特別会計</t>
  </si>
  <si>
    <t>町民保養センター事業特別会計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</si>
  <si>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</si>
  <si>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</si>
  <si>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</si>
  <si>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</si>
  <si>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</si>
  <si>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</si>
  <si>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</si>
  <si>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</si>
  <si>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</si>
  <si>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ふるさと応援基金</t>
    <rPh sb="4" eb="6">
      <t>オウエン</t>
    </rPh>
    <rPh sb="6" eb="8">
      <t>キキン</t>
    </rPh>
    <phoneticPr fontId="5"/>
  </si>
  <si>
    <t>振興基金</t>
    <rPh sb="0" eb="2">
      <t>シンコウ</t>
    </rPh>
    <rPh sb="2" eb="4">
      <t>キキン</t>
    </rPh>
    <phoneticPr fontId="5"/>
  </si>
  <si>
    <t>地域福祉基金</t>
    <rPh sb="0" eb="2">
      <t>チイキ</t>
    </rPh>
    <rPh sb="2" eb="4">
      <t>フクシ</t>
    </rPh>
    <rPh sb="4" eb="6">
      <t>キキン</t>
    </rPh>
    <phoneticPr fontId="2"/>
  </si>
  <si>
    <t>国鉄羽幌線代替輸送確保基金</t>
    <rPh sb="0" eb="2">
      <t>コクテツ</t>
    </rPh>
    <rPh sb="2" eb="4">
      <t>ハボロ</t>
    </rPh>
    <rPh sb="4" eb="5">
      <t>セン</t>
    </rPh>
    <rPh sb="5" eb="7">
      <t>ダイタイ</t>
    </rPh>
    <rPh sb="7" eb="9">
      <t>ユソウ</t>
    </rPh>
    <rPh sb="9" eb="11">
      <t>カクホ</t>
    </rPh>
    <rPh sb="11" eb="13">
      <t>キキン</t>
    </rPh>
    <phoneticPr fontId="2"/>
  </si>
  <si>
    <t>町営草地基金</t>
    <rPh sb="0" eb="1">
      <t>チョウ</t>
    </rPh>
    <rPh sb="1" eb="2">
      <t>エイ</t>
    </rPh>
    <rPh sb="2" eb="4">
      <t>ソウチ</t>
    </rPh>
    <rPh sb="4" eb="6">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</si>
  <si>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</si>
  <si>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</si>
  <si>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</si>
  <si>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</si>
  <si>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</si>
  <si>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比率については、起債の抑制によって減少傾向が続いてきたが、一般会計では、平成25年度から平成27年度にかけて実施した天塩小学校改築事業に係る償還が始まったほか、平成30年度には遠別町・天塩町共同斎場建設事業の負担金で300.6百万円、簡易水道事業では泉源浄水場整備で809百万円を借入たほか、令和元年度には更岸高区配水池整備事業で212百万円の借入を行ったことから、将来負担比率が上昇している。こうした状況を踏まえ、引き続き公債費の適正化に取り組んでいく必要がある。</t>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</si>
  <si>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</si>
  <si>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</si>
  <si>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</si>
  <si>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平成25年度から平成27年度実施の天塩小学校改築事業で653.5百万円、平成30年度では遠別町・天塩町共同斎場建設事業負担金での300.6百万円、簡易水道事業では泉源浄水場の改築で809百万円の借入を行ったことなどにより、将来負担比率が発生している。このため、学校施設における有形固定資産減価償却率は類似団体と比較して低い水準にある。しかし、認定子ども園・保育所施設、体育館・プール施設では減価償却率が90％を超えており、今後、これらの施設では長寿命化や維持管理に要する経費が増加すると見込まれ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</si>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</sst>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77A0-4701-86B3-4E1CFF0E043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273261</c:v>
                </c:pt>
                <c:pt idx="1">
                  <c:v>529349</c:v>
                </c:pt>
                <c:pt idx="2">
                  <c:v>113983</c:v>
                </c:pt>
                <c:pt idx="3">
                  <c:v>147182</c:v>
                </c:pt>
                <c:pt idx="4">
                  <c:v>128929</c:v>
                </c:pt>
              </c:numCache>
            </c:numRef>
          </c:val>
          <c:smooth val="0"/>
          <c:extLst>
            <c:ext xmlns:c16="http://schemas.microsoft.com/office/drawing/2014/chart" uri="{C3380CC4-5D6E-409C-BE32-E72D297353CC}">
              <c16:uniqueId val="{00000001-77A0-4701-86B3-4E1CFF0E043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1.92</c:v>
                </c:pt>
                <c:pt idx="1">
                  <c:v>3.12</c:v>
                </c:pt>
                <c:pt idx="2">
                  <c:v>3</c:v>
                </c:pt>
                <c:pt idx="3">
                  <c:v>2.56</c:v>
                </c:pt>
                <c:pt idx="4">
                  <c:v>10.96</c:v>
                </c:pt>
              </c:numCache>
            </c:numRef>
          </c:val>
          <c:extLst>
            <c:ext xmlns:c16="http://schemas.microsoft.com/office/drawing/2014/chart" uri="{C3380CC4-5D6E-409C-BE32-E72D297353CC}">
              <c16:uniqueId val="{00000000-3EE0-465F-9E8A-8D0221D597F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24.88</c:v>
                </c:pt>
                <c:pt idx="1">
                  <c:v>21.55</c:v>
                </c:pt>
                <c:pt idx="2">
                  <c:v>23</c:v>
                </c:pt>
                <c:pt idx="3">
                  <c:v>22.55</c:v>
                </c:pt>
                <c:pt idx="4">
                  <c:v>21.17</c:v>
                </c:pt>
              </c:numCache>
            </c:numRef>
          </c:val>
          <c:extLst>
            <c:ext xmlns:c16="http://schemas.microsoft.com/office/drawing/2014/chart" uri="{C3380CC4-5D6E-409C-BE32-E72D297353CC}">
              <c16:uniqueId val="{00000001-3EE0-465F-9E8A-8D0221D597F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-9.5399999999999991</c:v>
                </c:pt>
                <c:pt idx="1">
                  <c:v>-2.88</c:v>
                </c:pt>
                <c:pt idx="2">
                  <c:v>1.22</c:v>
                </c:pt>
                <c:pt idx="3">
                  <c:v>-0.38</c:v>
                </c:pt>
                <c:pt idx="4">
                  <c:v>8.5500000000000007</c:v>
                </c:pt>
              </c:numCache>
            </c:numRef>
          </c:val>
          <c:smooth val="0"/>
          <c:extLst>
            <c:ext xmlns:c16="http://schemas.microsoft.com/office/drawing/2014/chart" uri="{C3380CC4-5D6E-409C-BE32-E72D297353CC}">
              <c16:uniqueId val="{00000002-3EE0-465F-9E8A-8D0221D597F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873-4157-B76C-AE50F2A90F0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73-4157-B76C-AE50F2A90F0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2-3873-4157-B76C-AE50F2A90F0F}"/>
            </c:ext>
          </c:extLst>
        </c:ser>
        <c:ser>
          <c:idx val="3"/>
          <c:order val="3"/>
          <c:tx>
            <c:strRef>
              <c:f>データシート!$A$30</c:f>
              <c:strCache>
                <c:ptCount val="1"/>
                <c:pt idx="0">
                  <c:v>町民保養センター事業特別会計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3-3873-4157-B76C-AE50F2A90F0F}"/>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0.06</c:v>
                </c:pt>
                <c:pt idx="4">
                  <c:v>#N/A</c:v>
                </c:pt>
                <c:pt idx="5">
                  <c:v>0.05</c:v>
                </c:pt>
                <c:pt idx="6">
                  <c:v>#N/A</c:v>
                </c:pt>
                <c:pt idx="7">
                  <c:v>0.06</c:v>
                </c:pt>
                <c:pt idx="8">
                  <c:v>#N/A</c:v>
                </c:pt>
                <c:pt idx="9">
                  <c:v>0.06</c:v>
                </c:pt>
              </c:numCache>
            </c:numRef>
          </c:val>
          <c:extLst>
            <c:ext xmlns:c16="http://schemas.microsoft.com/office/drawing/2014/chart" uri="{C3380CC4-5D6E-409C-BE32-E72D297353CC}">
              <c16:uniqueId val="{00000004-3873-4157-B76C-AE50F2A90F0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1.65</c:v>
                </c:pt>
                <c:pt idx="2">
                  <c:v>#N/A</c:v>
                </c:pt>
                <c:pt idx="3">
                  <c:v>1.1200000000000001</c:v>
                </c:pt>
                <c:pt idx="4">
                  <c:v>#N/A</c:v>
                </c:pt>
                <c:pt idx="5">
                  <c:v>0.81</c:v>
                </c:pt>
                <c:pt idx="6">
                  <c:v>#N/A</c:v>
                </c:pt>
                <c:pt idx="7">
                  <c:v>0.59</c:v>
                </c:pt>
                <c:pt idx="8">
                  <c:v>#N/A</c:v>
                </c:pt>
                <c:pt idx="9">
                  <c:v>0.34</c:v>
                </c:pt>
              </c:numCache>
            </c:numRef>
          </c:val>
          <c:extLst>
            <c:ext xmlns:c16="http://schemas.microsoft.com/office/drawing/2014/chart" uri="{C3380CC4-5D6E-409C-BE32-E72D297353CC}">
              <c16:uniqueId val="{00000005-3873-4157-B76C-AE50F2A90F0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0.38</c:v>
                </c:pt>
                <c:pt idx="2">
                  <c:v>#N/A</c:v>
                </c:pt>
                <c:pt idx="3">
                  <c:v>0.64</c:v>
                </c:pt>
                <c:pt idx="4">
                  <c:v>#N/A</c:v>
                </c:pt>
                <c:pt idx="5">
                  <c:v>0.67</c:v>
                </c:pt>
                <c:pt idx="6">
                  <c:v>#N/A</c:v>
                </c:pt>
                <c:pt idx="7">
                  <c:v>0.35</c:v>
                </c:pt>
                <c:pt idx="8">
                  <c:v>#N/A</c:v>
                </c:pt>
                <c:pt idx="9">
                  <c:v>0.37</c:v>
                </c:pt>
              </c:numCache>
            </c:numRef>
          </c:val>
          <c:extLst>
            <c:ext xmlns:c16="http://schemas.microsoft.com/office/drawing/2014/chart" uri="{C3380CC4-5D6E-409C-BE32-E72D297353CC}">
              <c16:uniqueId val="{00000006-3873-4157-B76C-AE50F2A90F0F}"/>
            </c:ext>
          </c:extLst>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0.14000000000000001</c:v>
                </c:pt>
                <c:pt idx="2">
                  <c:v>#N/A</c:v>
                </c:pt>
                <c:pt idx="3">
                  <c:v>0.13</c:v>
                </c:pt>
                <c:pt idx="4">
                  <c:v>#N/A</c:v>
                </c:pt>
                <c:pt idx="5">
                  <c:v>0.26</c:v>
                </c:pt>
                <c:pt idx="6">
                  <c:v>#N/A</c:v>
                </c:pt>
                <c:pt idx="7">
                  <c:v>0.19</c:v>
                </c:pt>
                <c:pt idx="8">
                  <c:v>#N/A</c:v>
                </c:pt>
                <c:pt idx="9">
                  <c:v>0.41</c:v>
                </c:pt>
              </c:numCache>
            </c:numRef>
          </c:val>
          <c:extLst>
            <c:ext xmlns:c16="http://schemas.microsoft.com/office/drawing/2014/chart" uri="{C3380CC4-5D6E-409C-BE32-E72D297353CC}">
              <c16:uniqueId val="{00000007-3873-4157-B76C-AE50F2A90F0F}"/>
            </c:ext>
          </c:extLst>
        </c:ser>
        <c:ser>
          <c:idx val="8"/>
          <c:order val="8"/>
          <c:tx>
            <c:strRef>
              <c:f>データシート!$A$35</c:f>
              <c:strCache>
                <c:ptCount val="1"/>
                <c:pt idx="0">
                  <c:v>国民健康保険病院事業特別会計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1.5</c:v>
                </c:pt>
                <c:pt idx="2">
                  <c:v>#N/A</c:v>
                </c:pt>
                <c:pt idx="3">
                  <c:v>1.66</c:v>
                </c:pt>
                <c:pt idx="4">
                  <c:v>#N/A</c:v>
                </c:pt>
                <c:pt idx="5">
                  <c:v>1.69</c:v>
                </c:pt>
                <c:pt idx="6">
                  <c:v>#N/A</c:v>
                </c:pt>
                <c:pt idx="7">
                  <c:v>1.59</c:v>
                </c:pt>
                <c:pt idx="8">
                  <c:v>#N/A</c:v>
                </c:pt>
                <c:pt idx="9">
                  <c:v>1.51</c:v>
                </c:pt>
              </c:numCache>
            </c:numRef>
          </c:val>
          <c:extLst>
            <c:ext xmlns:c16="http://schemas.microsoft.com/office/drawing/2014/chart" uri="{C3380CC4-5D6E-409C-BE32-E72D297353CC}">
              <c16:uniqueId val="{00000008-3873-4157-B76C-AE50F2A90F0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1.92</c:v>
                </c:pt>
                <c:pt idx="2">
                  <c:v>#N/A</c:v>
                </c:pt>
                <c:pt idx="3">
                  <c:v>3.12</c:v>
                </c:pt>
                <c:pt idx="4">
                  <c:v>#N/A</c:v>
                </c:pt>
                <c:pt idx="5">
                  <c:v>2.99</c:v>
                </c:pt>
                <c:pt idx="6">
                  <c:v>#N/A</c:v>
                </c:pt>
                <c:pt idx="7">
                  <c:v>2.56</c:v>
                </c:pt>
                <c:pt idx="8">
                  <c:v>#N/A</c:v>
                </c:pt>
                <c:pt idx="9">
                  <c:v>10.95</c:v>
                </c:pt>
              </c:numCache>
            </c:numRef>
          </c:val>
          <c:extLst>
            <c:ext xmlns:c16="http://schemas.microsoft.com/office/drawing/2014/chart" uri="{C3380CC4-5D6E-409C-BE32-E72D297353CC}">
              <c16:uniqueId val="{00000009-3873-4157-B76C-AE50F2A90F0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641</c:v>
                </c:pt>
                <c:pt idx="5">
                  <c:v>599</c:v>
                </c:pt>
                <c:pt idx="8">
                  <c:v>608</c:v>
                </c:pt>
                <c:pt idx="11">
                  <c:v>581</c:v>
                </c:pt>
                <c:pt idx="14">
                  <c:v>572</c:v>
                </c:pt>
              </c:numCache>
            </c:numRef>
          </c:val>
          <c:extLst>
            <c:ext xmlns:c16="http://schemas.microsoft.com/office/drawing/2014/chart" uri="{C3380CC4-5D6E-409C-BE32-E72D297353CC}">
              <c16:uniqueId val="{00000000-1763-407E-999E-A8139ABC55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763-407E-999E-A8139ABC55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c:v>
                </c:pt>
                <c:pt idx="3">
                  <c:v>7</c:v>
                </c:pt>
                <c:pt idx="6">
                  <c:v>6</c:v>
                </c:pt>
                <c:pt idx="9">
                  <c:v>12</c:v>
                </c:pt>
                <c:pt idx="12">
                  <c:v>25</c:v>
                </c:pt>
              </c:numCache>
            </c:numRef>
          </c:val>
          <c:extLst>
            <c:ext xmlns:c16="http://schemas.microsoft.com/office/drawing/2014/chart" uri="{C3380CC4-5D6E-409C-BE32-E72D297353CC}">
              <c16:uniqueId val="{00000002-1763-407E-999E-A8139ABC55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24</c:v>
                </c:pt>
                <c:pt idx="3">
                  <c:v>0</c:v>
                </c:pt>
                <c:pt idx="6">
                  <c:v>0</c:v>
                </c:pt>
                <c:pt idx="9">
                  <c:v>0</c:v>
                </c:pt>
                <c:pt idx="12">
                  <c:v>0</c:v>
                </c:pt>
              </c:numCache>
            </c:numRef>
          </c:val>
          <c:extLst>
            <c:ext xmlns:c16="http://schemas.microsoft.com/office/drawing/2014/chart" uri="{C3380CC4-5D6E-409C-BE32-E72D297353CC}">
              <c16:uniqueId val="{00000003-1763-407E-999E-A8139ABC55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225</c:v>
                </c:pt>
                <c:pt idx="3">
                  <c:v>222</c:v>
                </c:pt>
                <c:pt idx="6">
                  <c:v>226</c:v>
                </c:pt>
                <c:pt idx="9">
                  <c:v>222</c:v>
                </c:pt>
                <c:pt idx="12">
                  <c:v>226</c:v>
                </c:pt>
              </c:numCache>
            </c:numRef>
          </c:val>
          <c:extLst>
            <c:ext xmlns:c16="http://schemas.microsoft.com/office/drawing/2014/chart" uri="{C3380CC4-5D6E-409C-BE32-E72D297353CC}">
              <c16:uniqueId val="{00000004-1763-407E-999E-A8139ABC55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63-407E-999E-A8139ABC55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763-407E-999E-A8139ABC55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625</c:v>
                </c:pt>
                <c:pt idx="3">
                  <c:v>581</c:v>
                </c:pt>
                <c:pt idx="6">
                  <c:v>578</c:v>
                </c:pt>
                <c:pt idx="9">
                  <c:v>537</c:v>
                </c:pt>
                <c:pt idx="12">
                  <c:v>542</c:v>
                </c:pt>
              </c:numCache>
            </c:numRef>
          </c:val>
          <c:extLst>
            <c:ext xmlns:c16="http://schemas.microsoft.com/office/drawing/2014/chart" uri="{C3380CC4-5D6E-409C-BE32-E72D297353CC}">
              <c16:uniqueId val="{00000007-1763-407E-999E-A8139ABC552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241</c:v>
                </c:pt>
                <c:pt idx="2">
                  <c:v>#N/A</c:v>
                </c:pt>
                <c:pt idx="3">
                  <c:v>#N/A</c:v>
                </c:pt>
                <c:pt idx="4">
                  <c:v>211</c:v>
                </c:pt>
                <c:pt idx="5">
                  <c:v>#N/A</c:v>
                </c:pt>
                <c:pt idx="6">
                  <c:v>#N/A</c:v>
                </c:pt>
                <c:pt idx="7">
                  <c:v>202</c:v>
                </c:pt>
                <c:pt idx="8">
                  <c:v>#N/A</c:v>
                </c:pt>
                <c:pt idx="9">
                  <c:v>#N/A</c:v>
                </c:pt>
                <c:pt idx="10">
                  <c:v>190</c:v>
                </c:pt>
                <c:pt idx="11">
                  <c:v>#N/A</c:v>
                </c:pt>
                <c:pt idx="12">
                  <c:v>#N/A</c:v>
                </c:pt>
                <c:pt idx="13">
                  <c:v>221</c:v>
                </c:pt>
                <c:pt idx="14">
                  <c:v>#N/A</c:v>
                </c:pt>
              </c:numCache>
            </c:numRef>
          </c:val>
          <c:smooth val="0"/>
          <c:extLst>
            <c:ext xmlns:c16="http://schemas.microsoft.com/office/drawing/2014/chart" uri="{C3380CC4-5D6E-409C-BE32-E72D297353CC}">
              <c16:uniqueId val="{00000008-1763-407E-999E-A8139ABC552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4316</c:v>
                </c:pt>
                <c:pt idx="5">
                  <c:v>4829</c:v>
                </c:pt>
                <c:pt idx="8">
                  <c:v>4699</c:v>
                </c:pt>
                <c:pt idx="11">
                  <c:v>3862</c:v>
                </c:pt>
                <c:pt idx="14">
                  <c:v>2249</c:v>
                </c:pt>
              </c:numCache>
            </c:numRef>
          </c:val>
          <c:extLst>
            <c:ext xmlns:c16="http://schemas.microsoft.com/office/drawing/2014/chart" uri="{C3380CC4-5D6E-409C-BE32-E72D297353CC}">
              <c16:uniqueId val="{00000000-2A34-4278-9201-0600C60A36E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272</c:v>
                </c:pt>
                <c:pt idx="5">
                  <c:v>182</c:v>
                </c:pt>
                <c:pt idx="8">
                  <c:v>151</c:v>
                </c:pt>
                <c:pt idx="11">
                  <c:v>134</c:v>
                </c:pt>
                <c:pt idx="14">
                  <c:v>131</c:v>
                </c:pt>
              </c:numCache>
            </c:numRef>
          </c:val>
          <c:extLst>
            <c:ext xmlns:c16="http://schemas.microsoft.com/office/drawing/2014/chart" uri="{C3380CC4-5D6E-409C-BE32-E72D297353CC}">
              <c16:uniqueId val="{00000001-2A34-4278-9201-0600C60A36E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1900</c:v>
                </c:pt>
                <c:pt idx="5">
                  <c:v>1995</c:v>
                </c:pt>
                <c:pt idx="8">
                  <c:v>2022</c:v>
                </c:pt>
                <c:pt idx="11">
                  <c:v>2075</c:v>
                </c:pt>
                <c:pt idx="14">
                  <c:v>2191</c:v>
                </c:pt>
              </c:numCache>
            </c:numRef>
          </c:val>
          <c:extLst>
            <c:ext xmlns:c16="http://schemas.microsoft.com/office/drawing/2014/chart" uri="{C3380CC4-5D6E-409C-BE32-E72D297353CC}">
              <c16:uniqueId val="{00000002-2A34-4278-9201-0600C60A36E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34-4278-9201-0600C60A36E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34-4278-9201-0600C60A36E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34-4278-9201-0600C60A36E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489</c:v>
                </c:pt>
                <c:pt idx="3">
                  <c:v>447</c:v>
                </c:pt>
                <c:pt idx="6">
                  <c:v>464</c:v>
                </c:pt>
                <c:pt idx="9">
                  <c:v>462</c:v>
                </c:pt>
                <c:pt idx="12">
                  <c:v>472</c:v>
                </c:pt>
              </c:numCache>
            </c:numRef>
          </c:val>
          <c:extLst>
            <c:ext xmlns:c16="http://schemas.microsoft.com/office/drawing/2014/chart" uri="{C3380CC4-5D6E-409C-BE32-E72D297353CC}">
              <c16:uniqueId val="{00000006-2A34-4278-9201-0600C60A36E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A34-4278-9201-0600C60A36E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2186</c:v>
                </c:pt>
                <c:pt idx="3">
                  <c:v>2298</c:v>
                </c:pt>
                <c:pt idx="6">
                  <c:v>2340</c:v>
                </c:pt>
                <c:pt idx="9">
                  <c:v>2056</c:v>
                </c:pt>
                <c:pt idx="12">
                  <c:v>1845</c:v>
                </c:pt>
              </c:numCache>
            </c:numRef>
          </c:val>
          <c:extLst>
            <c:ext xmlns:c16="http://schemas.microsoft.com/office/drawing/2014/chart" uri="{C3380CC4-5D6E-409C-BE32-E72D297353CC}">
              <c16:uniqueId val="{00000008-2A34-4278-9201-0600C60A36E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A34-4278-9201-0600C60A36E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4339</c:v>
                </c:pt>
                <c:pt idx="3">
                  <c:v>4337</c:v>
                </c:pt>
                <c:pt idx="6">
                  <c:v>4204</c:v>
                </c:pt>
                <c:pt idx="9">
                  <c:v>4085</c:v>
                </c:pt>
                <c:pt idx="12">
                  <c:v>3973</c:v>
                </c:pt>
              </c:numCache>
            </c:numRef>
          </c:val>
          <c:extLst>
            <c:ext xmlns:c16="http://schemas.microsoft.com/office/drawing/2014/chart" uri="{C3380CC4-5D6E-409C-BE32-E72D297353CC}">
              <c16:uniqueId val="{0000000A-2A34-4278-9201-0600C60A36E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526</c:v>
                </c:pt>
                <c:pt idx="2">
                  <c:v>#N/A</c:v>
                </c:pt>
                <c:pt idx="3">
                  <c:v>#N/A</c:v>
                </c:pt>
                <c:pt idx="4">
                  <c:v>76</c:v>
                </c:pt>
                <c:pt idx="5">
                  <c:v>#N/A</c:v>
                </c:pt>
                <c:pt idx="6">
                  <c:v>#N/A</c:v>
                </c:pt>
                <c:pt idx="7">
                  <c:v>137</c:v>
                </c:pt>
                <c:pt idx="8">
                  <c:v>#N/A</c:v>
                </c:pt>
                <c:pt idx="9">
                  <c:v>#N/A</c:v>
                </c:pt>
                <c:pt idx="10">
                  <c:v>531</c:v>
                </c:pt>
                <c:pt idx="11">
                  <c:v>#N/A</c:v>
                </c:pt>
                <c:pt idx="12">
                  <c:v>#N/A</c:v>
                </c:pt>
                <c:pt idx="13">
                  <c:v>1719</c:v>
                </c:pt>
                <c:pt idx="14">
                  <c:v>#N/A</c:v>
                </c:pt>
              </c:numCache>
            </c:numRef>
          </c:val>
          <c:smooth val="0"/>
          <c:extLst>
            <c:ext xmlns:c16="http://schemas.microsoft.com/office/drawing/2014/chart" uri="{C3380CC4-5D6E-409C-BE32-E72D297353CC}">
              <c16:uniqueId val="{0000000B-2A34-4278-9201-0600C60A36E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677</c:v>
                </c:pt>
                <c:pt idx="1">
                  <c:v>677</c:v>
                </c:pt>
                <c:pt idx="2">
                  <c:v>677</c:v>
                </c:pt>
              </c:numCache>
            </c:numRef>
          </c:val>
          <c:extLst>
            <c:ext xmlns:c16="http://schemas.microsoft.com/office/drawing/2014/chart" uri="{C3380CC4-5D6E-409C-BE32-E72D297353CC}">
              <c16:uniqueId val="{00000000-5ED8-40C2-9739-4EB91B16ED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83</c:v>
                </c:pt>
                <c:pt idx="1">
                  <c:v>83</c:v>
                </c:pt>
                <c:pt idx="2">
                  <c:v>83</c:v>
                </c:pt>
              </c:numCache>
            </c:numRef>
          </c:val>
          <c:extLst>
            <c:ext xmlns:c16="http://schemas.microsoft.com/office/drawing/2014/chart" uri="{C3380CC4-5D6E-409C-BE32-E72D297353CC}">
              <c16:uniqueId val="{00000001-5ED8-40C2-9739-4EB91B16ED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1046</c:v>
                </c:pt>
                <c:pt idx="1">
                  <c:v>1096</c:v>
                </c:pt>
                <c:pt idx="2">
                  <c:v>1088</c:v>
                </c:pt>
              </c:numCache>
            </c:numRef>
          </c:val>
          <c:extLst>
            <c:ext xmlns:c16="http://schemas.microsoft.com/office/drawing/2014/chart" uri="{C3380CC4-5D6E-409C-BE32-E72D297353CC}">
              <c16:uniqueId val="{00000002-5ED8-40C2-9739-4EB91B16EDA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8845172999189048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{61F8BED8-427C-46A8-90C9-CC97C6F8F796}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80F-46ED-9441-F8593409C28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{C70EEC6F-A5CB-4CC6-9C37-E4D2D2EE7B05}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0F-46ED-9441-F8593409C28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{42C4BA0C-DD73-4F5D-89B3-FB4C62087877}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0F-46ED-9441-F8593409C28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{6A18F567-9FF7-4811-87F7-C8A761624320}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0F-46ED-9441-F8593409C28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{C8914864-FD85-4072-8C2F-C66034D411E8}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0F-46ED-9441-F8593409C28A}"/>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{AC6CE8B4-DAC0-49C7-AD85-B41481B06E3A}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80F-46ED-9441-F8593409C28A}"/>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{4F045BD7-8287-4FE5-8144-69E27710356C}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80F-46ED-9441-F8593409C28A}"/>
                </c:ext>
              </c:extLst>
            </c:dLbl>
            <c:dLbl>
              <c:idx val="24"/>
              <c:layout>
                <c:manualLayout>
                  <c:x val="0"/>
                  <c:y val="1.884517299918901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{207804D3-D5D7-4EB4-BC20-5C84A4B69C57}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80F-46ED-9441-F8593409C28A}"/>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{462809BF-58BF-4550-BCAB-12E6B2E27688}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80F-46ED-9441-F8593409C28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68.8</c:v>
                </c:pt>
                <c:pt idx="8">
                  <c:v>70.599999999999994</c:v>
                </c:pt>
                <c:pt idx="16">
                  <c:v>72.3</c:v>
                </c:pt>
                <c:pt idx="24">
                  <c:v>68.8</c:v>
                </c:pt>
                <c:pt idx="32">
                  <c:v>75.7</c:v>
                </c:pt>
              </c:numCache>
            </c:numRef>
          </c:xVal>
          <c:yVal>
            <c:numRef>
              <c:f>公会計指標分析・財政指標組合せ分析表!$BP$51:$DC$51</c:f>
              <c:numCache>
                <c:formatCode>#,##0.0;"▲ "#,##0.0</c:formatCode>
                <c:ptCount val="40"/>
                <c:pt idx="0">
                  <c:v>21.4</c:v>
                </c:pt>
                <c:pt idx="8">
                  <c:v>3.1</c:v>
                </c:pt>
                <c:pt idx="16">
                  <c:v>5.7</c:v>
                </c:pt>
                <c:pt idx="24">
                  <c:v>21.6</c:v>
                </c:pt>
                <c:pt idx="32">
                  <c:v>64.599999999999994</c:v>
                </c:pt>
              </c:numCache>
            </c:numRef>
          </c:yVal>
          <c:smooth val="0"/>
          <c:extLst>
            <c:ext xmlns:c16="http://schemas.microsoft.com/office/drawing/2014/chart" uri="{C3380CC4-5D6E-409C-BE32-E72D297353CC}">
              <c16:uniqueId val="{00000009-F80F-46ED-9441-F8593409C28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{3295511E-700A-42E4-A347-67846761292B}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80F-46ED-9441-F8593409C28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{AC19A359-C99E-4AB6-AEF8-E413048B3E75}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0F-46ED-9441-F8593409C28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{A4EF0F49-5B22-41CF-A74D-5CE052375151}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0F-46ED-9441-F8593409C28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{CB3DAC75-EBE5-48CA-B45C-F4ECBA719DF9}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0F-46ED-9441-F8593409C28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{74D8C1D9-6063-4AB8-915E-7A94A512E9ED}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0F-46ED-9441-F8593409C28A}"/>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{4C755C01-C968-473A-B915-9D4BE607499B}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80F-46ED-9441-F8593409C28A}"/>
                </c:ext>
              </c:extLst>
            </c:dLbl>
            <c:dLbl>
              <c:idx val="16"/>
              <c:layout>
                <c:manualLayout>
                  <c:x val="-2.8500074116938317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{0AC918CD-FD83-4066-99DA-FA068C6BB024}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80F-46ED-9441-F8593409C28A}"/>
                </c:ext>
              </c:extLst>
            </c:dLbl>
            <c:dLbl>
              <c:idx val="24"/>
              <c:layout>
                <c:manualLayout>
                  <c:x val="-3.553142718353014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{3F7B05DA-0672-44C2-9027-785B564FE2BE}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80F-46ED-9441-F8593409C28A}"/>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{B5A2D589-8814-4505-AC94-0F85BB67C18F}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80F-46ED-9441-F8593409C28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80F-46ED-9441-F8593409C28A}"/>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{9C1FFB07-F17D-470E-B6C1-FBB0C9A783B7}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691-409D-9598-9362EE9EEFC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{5B78943A-B354-43E7-8B3B-DDCD394A583F}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91-409D-9598-9362EE9EEFC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{D599E1AD-35B6-4A3E-8887-B6360BE2CD80}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91-409D-9598-9362EE9EEFC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{732622A2-5A56-4F50-BA35-3924A04F7EF3}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91-409D-9598-9362EE9EEFC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{618CEADF-D4DC-4496-9A32-D33A07CE1B1C}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91-409D-9598-9362EE9EEFC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{963372A0-61C8-4EF9-9C0B-7087B111CADC}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691-409D-9598-9362EE9EEFC4}"/>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{6F162E0A-287F-4256-96B0-F13B9DD79AC7}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691-409D-9598-9362EE9EEFC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{4463ECE0-2D44-4C0F-AEFF-F7575A6681A0}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691-409D-9598-9362EE9EEFC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{B6994665-48D8-4EAF-88B6-C2D98FDE49A9}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691-409D-9598-9362EE9EEFC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9.3000000000000007</c:v>
                </c:pt>
                <c:pt idx="16">
                  <c:v>9</c:v>
                </c:pt>
                <c:pt idx="24">
                  <c:v>8.3000000000000007</c:v>
                </c:pt>
                <c:pt idx="32">
                  <c:v>8.1999999999999993</c:v>
                </c:pt>
              </c:numCache>
            </c:numRef>
          </c:xVal>
          <c:yVal>
            <c:numRef>
              <c:f>公会計指標分析・財政指標組合せ分析表!$BP$73:$DC$73</c:f>
              <c:numCache>
                <c:formatCode>#,##0.0;"▲ "#,##0.0</c:formatCode>
                <c:ptCount val="40"/>
                <c:pt idx="0">
                  <c:v>21.4</c:v>
                </c:pt>
                <c:pt idx="8">
                  <c:v>3.1</c:v>
                </c:pt>
                <c:pt idx="16">
                  <c:v>5.7</c:v>
                </c:pt>
                <c:pt idx="24">
                  <c:v>21.6</c:v>
                </c:pt>
                <c:pt idx="32">
                  <c:v>64.599999999999994</c:v>
                </c:pt>
              </c:numCache>
            </c:numRef>
          </c:yVal>
          <c:smooth val="0"/>
          <c:extLst>
            <c:ext xmlns:c16="http://schemas.microsoft.com/office/drawing/2014/chart" uri="{C3380CC4-5D6E-409C-BE32-E72D297353CC}">
              <c16:uniqueId val="{00000009-5691-409D-9598-9362EE9EEFC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404E-2"/>
                  <c:y val="-7.1877009973923003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{4E24BBC1-0EDC-41C1-A3CE-B46102F5757B}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691-409D-9598-9362EE9EEFC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{B0D2D1C5-0E3D-443B-B834-819688E178AB}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91-409D-9598-9362EE9EEFC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{A121EEDA-48CA-4542-9F8E-D50525071F37}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91-409D-9598-9362EE9EEFC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{3C2C6EFA-02A9-421F-B626-E7EA22F3BE9D}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91-409D-9598-9362EE9EEFC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{0626A631-9833-456D-AB70-B4AEECBC10D1}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91-409D-9598-9362EE9EEFC4}"/>
                </c:ext>
              </c:extLst>
            </c:dLbl>
            <c:dLbl>
              <c:idx val="8"/>
              <c:layout>
                <c:manualLayout>
                  <c:x val="-1.823562808425012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{31D52C02-3A7B-4B99-A593-E61705173D81}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691-409D-9598-9362EE9EEFC4}"/>
                </c:ext>
              </c:extLst>
            </c:dLbl>
            <c:dLbl>
              <c:idx val="16"/>
              <c:layout>
                <c:manualLayout>
                  <c:x val="-2.8829840147400729E-2"/>
                  <c:y val="-3.403555842940680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{CBBAA2FB-3378-4B49-9935-56ABF6DFC6C7}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691-409D-9598-9362EE9EEFC4}"/>
                </c:ext>
              </c:extLst>
            </c:dLbl>
            <c:dLbl>
              <c:idx val="24"/>
              <c:layout>
                <c:manualLayout>
                  <c:x val="-3.4310845302750435E-2"/>
                  <c:y val="-9.0797735746181107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{06E14F1D-6FC8-44CF-B87C-B770FAEA33C7}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691-409D-9598-9362EE9EEFC4}"/>
                </c:ext>
              </c:extLst>
            </c:dLbl>
            <c:dLbl>
              <c:idx val="32"/>
              <c:layout>
                <c:manualLayout>
                  <c:x val="-3.1570342725075584E-2"/>
                  <c:y val="-5.2956284201664899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{200FA38B-73BD-43BF-ACE8-3D567B56B692}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691-409D-9598-9362EE9EEFC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691-409D-9598-9362EE9EEFC4}"/>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北海道天塩町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過去の投資的事業に係る償還のピークが過ぎ新規の起債を抑制した結果、元利償還金は減少傾向が続いてきた。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年度からは簡易水道施設整備事業が進められており、それに伴って償還に係る繰出金が増加すると見込まれる。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引き続き、新規起債の抑制に努める。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北海道天塩町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一般会計に係る地方債現在高は減少傾向が続いており、今後も緩やかに減少が続くと予想している。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一方、公営企業に係る分について、水道事業では浄水場や配水池の更新といった大型事業が進められており、将来負担額の増加が見込まれることから、将来負担比率も増加傾向になると推測している。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北海道天塩町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・国鉄羽幌線代替輸送確保基金について、取崩があったため若干の基金の減少となった。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b="0" i="0" baseline="0">
            <a:solidFill>
              <a:schemeClr val="dk1"/>
            </a:solidFill>
            <a:effectLst/>
            <a:latin typeface="ＭＳ Ｐ明朝" panose="02020600040205080304" pitchFamily="18" charset="-128"/>
            <a:ea typeface="ＭＳ Ｐ明朝" panose="02020600040205080304" pitchFamily="18" charset="-128"/>
            <a:cs typeface="+mn-cs"/>
          </a:endParaRPr>
        </a:p>
        <a:p>
          <a:pPr eaLnBrk="1" fontAlgn="auto" latinLnBrk="0" hangingPunct="1"/>
          <a:r>
            <a:rPr kumimoji="1" lang="ja-JP" altLang="ja-JP" sz="1400" b="0" i="0" baseline="0">
              <a:solidFill>
                <a:schemeClr val="dk1"/>
              </a:solidFill>
              <a:effectLst/>
              <a:latin typeface="ＭＳ Ｐ明朝" panose="02020600040205080304" pitchFamily="18" charset="-128"/>
              <a:ea typeface="ＭＳ Ｐ明朝" panose="02020600040205080304" pitchFamily="18" charset="-128"/>
              <a:cs typeface="+mn-cs"/>
            </a:rPr>
            <a:t>・財政調整基金は、できるだけ取り崩すことのないようにする。</a:t>
          </a:r>
          <a:endParaRPr lang="ja-JP" altLang="ja-JP" sz="1400">
            <a:effectLst/>
            <a:latin typeface="ＭＳ Ｐ明朝" panose="02020600040205080304" pitchFamily="18" charset="-128"/>
            <a:ea typeface="ＭＳ Ｐ明朝" panose="02020600040205080304" pitchFamily="18" charset="-128"/>
          </a:endParaRPr>
        </a:p>
        <a:p>
          <a:pPr eaLnBrk="1" fontAlgn="auto" latinLnBrk="0" hangingPunct="1"/>
          <a:r>
            <a:rPr kumimoji="1" lang="ja-JP" altLang="ja-JP" sz="1400" b="0" i="0" baseline="0">
              <a:solidFill>
                <a:schemeClr val="dk1"/>
              </a:solidFill>
              <a:effectLst/>
              <a:latin typeface="ＭＳ Ｐ明朝" panose="02020600040205080304" pitchFamily="18" charset="-128"/>
              <a:ea typeface="ＭＳ Ｐ明朝" panose="02020600040205080304" pitchFamily="18" charset="-128"/>
              <a:cs typeface="+mn-cs"/>
            </a:rPr>
            <a:t>・耐震化が進んでいない公共施設があることから、公共施設の耐震化や長寿命化、更新を目的とした基金への積立を検討していく必要がある。</a:t>
          </a:r>
          <a:endParaRPr lang="ja-JP" altLang="ja-JP" sz="1400">
            <a:effectLst/>
            <a:latin typeface="ＭＳ Ｐ明朝" panose="02020600040205080304" pitchFamily="18" charset="-128"/>
            <a:ea typeface="ＭＳ Ｐ明朝" panose="02020600040205080304" pitchFamily="18"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b="0" i="0" baseline="0">
              <a:solidFill>
                <a:schemeClr val="dk1"/>
              </a:solidFill>
              <a:effectLst/>
              <a:latin typeface="+mn-lt"/>
              <a:ea typeface="+mn-ea"/>
              <a:cs typeface="+mn-cs"/>
            </a:rPr>
            <a:t>　</a:t>
          </a:r>
          <a:r>
            <a:rPr kumimoji="1" lang="ja-JP" altLang="ja-JP" sz="1400" b="0" i="0" baseline="0">
              <a:solidFill>
                <a:schemeClr val="dk1"/>
              </a:solidFill>
              <a:effectLst/>
              <a:latin typeface="ＭＳ Ｐ明朝" panose="02020600040205080304" pitchFamily="18" charset="-128"/>
              <a:ea typeface="ＭＳ Ｐ明朝" panose="02020600040205080304" pitchFamily="18" charset="-128"/>
              <a:cs typeface="+mn-cs"/>
            </a:rPr>
            <a:t>・ふるさと応援基金：保健・福祉に関する事業、地場産業振興に関する事業、歴史・文化・教育・子どもたちに関する事業、</a:t>
          </a:r>
          <a:endParaRPr lang="ja-JP" altLang="ja-JP" sz="1800">
            <a:effectLst/>
            <a:latin typeface="ＭＳ Ｐ明朝" panose="02020600040205080304" pitchFamily="18" charset="-128"/>
            <a:ea typeface="ＭＳ Ｐ明朝" panose="02020600040205080304" pitchFamily="18" charset="-128"/>
          </a:endParaRPr>
        </a:p>
        <a:p>
          <a:pPr eaLnBrk="1" fontAlgn="auto" latinLnBrk="0" hangingPunct="1"/>
          <a:r>
            <a:rPr kumimoji="1" lang="ja-JP" altLang="ja-JP" sz="1400" b="0" i="0" baseline="0">
              <a:solidFill>
                <a:schemeClr val="dk1"/>
              </a:solidFill>
              <a:effectLst/>
              <a:latin typeface="ＭＳ Ｐ明朝" panose="02020600040205080304" pitchFamily="18" charset="-128"/>
              <a:ea typeface="ＭＳ Ｐ明朝" panose="02020600040205080304" pitchFamily="18" charset="-128"/>
              <a:cs typeface="+mn-cs"/>
            </a:rPr>
            <a:t>　　　　　　　　　　　観光・イベントに関する事業、環境保全に関する事業、その他天塩町振興のための事業</a:t>
          </a:r>
          <a:endParaRPr lang="ja-JP" altLang="ja-JP" sz="1800">
            <a:effectLst/>
            <a:latin typeface="ＭＳ Ｐ明朝" panose="02020600040205080304" pitchFamily="18" charset="-128"/>
            <a:ea typeface="ＭＳ Ｐ明朝" panose="02020600040205080304" pitchFamily="18" charset="-128"/>
          </a:endParaRPr>
        </a:p>
        <a:p>
          <a:pPr eaLnBrk="1" fontAlgn="auto" latinLnBrk="0" hangingPunct="1"/>
          <a:r>
            <a:rPr kumimoji="1" lang="ja-JP" altLang="ja-JP" sz="1400" b="0" i="0" baseline="0">
              <a:solidFill>
                <a:schemeClr val="dk1"/>
              </a:solidFill>
              <a:effectLst/>
              <a:latin typeface="ＭＳ Ｐ明朝" panose="02020600040205080304" pitchFamily="18" charset="-128"/>
              <a:ea typeface="ＭＳ Ｐ明朝" panose="02020600040205080304" pitchFamily="18" charset="-128"/>
              <a:cs typeface="+mn-cs"/>
            </a:rPr>
            <a:t>　・振興基金：教育・文化の発展に適切な事業、福祉の向上に適切な事業、商工業の振興に適切な事業、農業後継者の育成に</a:t>
          </a:r>
          <a:endParaRPr lang="ja-JP" altLang="ja-JP" sz="1800">
            <a:effectLst/>
            <a:latin typeface="ＭＳ Ｐ明朝" panose="02020600040205080304" pitchFamily="18" charset="-128"/>
            <a:ea typeface="ＭＳ Ｐ明朝" panose="02020600040205080304" pitchFamily="18" charset="-128"/>
          </a:endParaRPr>
        </a:p>
        <a:p>
          <a:pPr eaLnBrk="1" fontAlgn="auto" latinLnBrk="0" hangingPunct="1"/>
          <a:r>
            <a:rPr kumimoji="1" lang="ja-JP" altLang="ja-JP" sz="1400" b="0" i="0" baseline="0">
              <a:solidFill>
                <a:schemeClr val="dk1"/>
              </a:solidFill>
              <a:effectLst/>
              <a:latin typeface="ＭＳ Ｐ明朝" panose="02020600040205080304" pitchFamily="18" charset="-128"/>
              <a:ea typeface="ＭＳ Ｐ明朝" panose="02020600040205080304" pitchFamily="18" charset="-128"/>
              <a:cs typeface="+mn-cs"/>
            </a:rPr>
            <a:t>　　　　　　　　　　適切な事業、その他本町の振興発展に適切な事業で町長が必要と認めた事業</a:t>
          </a:r>
          <a:endParaRPr lang="ja-JP" altLang="ja-JP" sz="1800">
            <a:effectLst/>
            <a:latin typeface="ＭＳ Ｐ明朝" panose="02020600040205080304" pitchFamily="18" charset="-128"/>
            <a:ea typeface="ＭＳ Ｐ明朝" panose="02020600040205080304" pitchFamily="18" charset="-128"/>
          </a:endParaRPr>
        </a:p>
        <a:p>
          <a:pPr eaLnBrk="1" fontAlgn="auto" latinLnBrk="0" hangingPunct="1"/>
          <a:r>
            <a:rPr kumimoji="1" lang="ja-JP" altLang="ja-JP" sz="1400" b="0" i="0" baseline="0">
              <a:solidFill>
                <a:schemeClr val="dk1"/>
              </a:solidFill>
              <a:effectLst/>
              <a:latin typeface="ＭＳ Ｐ明朝" panose="02020600040205080304" pitchFamily="18" charset="-128"/>
              <a:ea typeface="ＭＳ Ｐ明朝" panose="02020600040205080304" pitchFamily="18" charset="-128"/>
              <a:cs typeface="+mn-cs"/>
            </a:rPr>
            <a:t>　・国鉄羽幌線代替輸送確保基金：代替バス事業者に対する補助、定期運賃差額補助、関連施設等の維持管理費</a:t>
          </a:r>
          <a:endParaRPr lang="ja-JP" altLang="ja-JP" sz="1800">
            <a:effectLst/>
            <a:latin typeface="ＭＳ Ｐ明朝" panose="02020600040205080304" pitchFamily="18" charset="-128"/>
            <a:ea typeface="ＭＳ Ｐ明朝" panose="02020600040205080304" pitchFamily="18" charset="-128"/>
          </a:endParaRPr>
        </a:p>
        <a:p>
          <a:pPr eaLnBrk="1" fontAlgn="auto" latinLnBrk="0" hangingPunct="1"/>
          <a:r>
            <a:rPr kumimoji="1" lang="ja-JP" altLang="ja-JP" sz="1400" b="0" i="0" baseline="0">
              <a:solidFill>
                <a:schemeClr val="dk1"/>
              </a:solidFill>
              <a:effectLst/>
              <a:latin typeface="ＭＳ Ｐ明朝" panose="02020600040205080304" pitchFamily="18" charset="-128"/>
              <a:ea typeface="ＭＳ Ｐ明朝" panose="02020600040205080304" pitchFamily="18" charset="-128"/>
              <a:cs typeface="+mn-cs"/>
            </a:rPr>
            <a:t>　・地域福祉基金：在宅福祉の普及及び向上、健康及び生きがいづくりの推進その他地域福祉の推進を図るため民間団体が</a:t>
          </a:r>
          <a:endParaRPr lang="ja-JP" altLang="ja-JP" sz="1800">
            <a:effectLst/>
            <a:latin typeface="ＭＳ Ｐ明朝" panose="02020600040205080304" pitchFamily="18" charset="-128"/>
            <a:ea typeface="ＭＳ Ｐ明朝" panose="02020600040205080304" pitchFamily="18" charset="-128"/>
          </a:endParaRPr>
        </a:p>
        <a:p>
          <a:pPr eaLnBrk="1" fontAlgn="auto" latinLnBrk="0" hangingPunct="1"/>
          <a:r>
            <a:rPr kumimoji="1" lang="ja-JP" altLang="ja-JP" sz="1400" b="0" i="0" baseline="0">
              <a:solidFill>
                <a:schemeClr val="dk1"/>
              </a:solidFill>
              <a:effectLst/>
              <a:latin typeface="ＭＳ Ｐ明朝" panose="02020600040205080304" pitchFamily="18" charset="-128"/>
              <a:ea typeface="ＭＳ Ｐ明朝" panose="02020600040205080304" pitchFamily="18" charset="-128"/>
              <a:cs typeface="+mn-cs"/>
            </a:rPr>
            <a:t>　　　　　　　　　行う事業の支援に要する経費</a:t>
          </a:r>
          <a:endParaRPr lang="ja-JP" altLang="ja-JP" sz="1800">
            <a:effectLst/>
            <a:latin typeface="ＭＳ Ｐ明朝" panose="02020600040205080304" pitchFamily="18" charset="-128"/>
            <a:ea typeface="ＭＳ Ｐ明朝" panose="02020600040205080304" pitchFamily="18" charset="-128"/>
          </a:endParaRPr>
        </a:p>
        <a:p>
          <a:pPr eaLnBrk="1" fontAlgn="auto" latinLnBrk="0" hangingPunct="1"/>
          <a:r>
            <a:rPr kumimoji="1" lang="ja-JP" altLang="ja-JP" sz="1400" b="0" i="0" baseline="0">
              <a:solidFill>
                <a:schemeClr val="dk1"/>
              </a:solidFill>
              <a:effectLst/>
              <a:latin typeface="ＭＳ Ｐ明朝" panose="02020600040205080304" pitchFamily="18" charset="-128"/>
              <a:ea typeface="ＭＳ Ｐ明朝" panose="02020600040205080304" pitchFamily="18" charset="-128"/>
              <a:cs typeface="+mn-cs"/>
            </a:rPr>
            <a:t>　・町営草地基金：天塩町営草地等の施設、機械類の更新及び取得に要する資金</a:t>
          </a:r>
          <a:endParaRPr lang="ja-JP" altLang="ja-JP" sz="1800">
            <a:effectLst/>
            <a:latin typeface="ＭＳ Ｐ明朝" panose="02020600040205080304" pitchFamily="18" charset="-128"/>
            <a:ea typeface="ＭＳ Ｐ明朝" panose="02020600040205080304" pitchFamily="18"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・国鉄羽幌線代替輸送確保基金について、取崩があったため若干の基金の減少となった。</a:t>
          </a:r>
          <a:endParaRPr lang="ja-JP" altLang="ja-JP" sz="1800">
            <a:effectLst/>
            <a:latin typeface="ＭＳ Ｐ明朝" panose="02020600040205080304" pitchFamily="18" charset="-128"/>
            <a:ea typeface="ＭＳ Ｐ明朝" panose="02020600040205080304" pitchFamily="18"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b="0" i="0" baseline="0">
            <a:solidFill>
              <a:schemeClr val="dk1"/>
            </a:solidFill>
            <a:effectLst/>
            <a:latin typeface="ＭＳ Ｐ明朝" panose="02020600040205080304" pitchFamily="18" charset="-128"/>
            <a:ea typeface="ＭＳ Ｐ明朝" panose="02020600040205080304" pitchFamily="18" charset="-128"/>
            <a:cs typeface="+mn-cs"/>
          </a:endParaRPr>
        </a:p>
        <a:p>
          <a:pPr eaLnBrk="1" fontAlgn="auto" latinLnBrk="0" hangingPunct="1"/>
          <a:r>
            <a:rPr kumimoji="1" lang="ja-JP" altLang="ja-JP" sz="1400" b="0" i="0" baseline="0">
              <a:solidFill>
                <a:schemeClr val="dk1"/>
              </a:solidFill>
              <a:effectLst/>
              <a:latin typeface="ＭＳ Ｐ明朝" panose="02020600040205080304" pitchFamily="18" charset="-128"/>
              <a:ea typeface="ＭＳ Ｐ明朝" panose="02020600040205080304" pitchFamily="18" charset="-128"/>
              <a:cs typeface="+mn-cs"/>
            </a:rPr>
            <a:t>・ふるさと応援基金：ふるさと納税制度のより受けた寄付金は全額積立て、基金の使途として定められた事業に応じて取り崩す</a:t>
          </a:r>
          <a:endParaRPr lang="ja-JP" altLang="ja-JP" sz="1800">
            <a:effectLst/>
            <a:latin typeface="ＭＳ Ｐ明朝" panose="02020600040205080304" pitchFamily="18" charset="-128"/>
            <a:ea typeface="ＭＳ Ｐ明朝" panose="02020600040205080304" pitchFamily="18" charset="-128"/>
          </a:endParaRPr>
        </a:p>
        <a:p>
          <a:pPr eaLnBrk="1" fontAlgn="auto" latinLnBrk="0" hangingPunct="1"/>
          <a:r>
            <a:rPr kumimoji="1" lang="ja-JP" altLang="ja-JP" sz="1400" b="0" i="0" baseline="0">
              <a:solidFill>
                <a:schemeClr val="dk1"/>
              </a:solidFill>
              <a:effectLst/>
              <a:latin typeface="ＭＳ Ｐ明朝" panose="02020600040205080304" pitchFamily="18" charset="-128"/>
              <a:ea typeface="ＭＳ Ｐ明朝" panose="02020600040205080304" pitchFamily="18" charset="-128"/>
              <a:cs typeface="+mn-cs"/>
            </a:rPr>
            <a:t>・振興基金以下</a:t>
          </a:r>
          <a:r>
            <a:rPr kumimoji="1" lang="en-US" altLang="ja-JP" sz="1400" b="0" i="0" baseline="0">
              <a:solidFill>
                <a:schemeClr val="dk1"/>
              </a:solidFill>
              <a:effectLst/>
              <a:latin typeface="ＭＳ Ｐ明朝" panose="02020600040205080304" pitchFamily="18" charset="-128"/>
              <a:ea typeface="ＭＳ Ｐ明朝" panose="02020600040205080304" pitchFamily="18" charset="-128"/>
              <a:cs typeface="+mn-cs"/>
            </a:rPr>
            <a:t>4</a:t>
          </a:r>
          <a:r>
            <a:rPr kumimoji="1" lang="ja-JP" altLang="ja-JP" sz="1400" b="0" i="0" baseline="0">
              <a:solidFill>
                <a:schemeClr val="dk1"/>
              </a:solidFill>
              <a:effectLst/>
              <a:latin typeface="ＭＳ Ｐ明朝" panose="02020600040205080304" pitchFamily="18" charset="-128"/>
              <a:ea typeface="ＭＳ Ｐ明朝" panose="02020600040205080304" pitchFamily="18" charset="-128"/>
              <a:cs typeface="+mn-cs"/>
            </a:rPr>
            <a:t>基金は、基金の使途として定められた事業に応じて取り崩すものとし、貯金利息等の運用益のみ積立てる。</a:t>
          </a:r>
          <a:endParaRPr lang="ja-JP" altLang="ja-JP" sz="1800">
            <a:effectLst/>
            <a:latin typeface="ＭＳ Ｐ明朝" panose="02020600040205080304" pitchFamily="18" charset="-128"/>
            <a:ea typeface="ＭＳ Ｐ明朝" panose="02020600040205080304" pitchFamily="18"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・増減なし</a:t>
          </a:r>
          <a:endParaRPr lang="ja-JP" altLang="ja-JP" sz="1800">
            <a:effectLst/>
            <a:latin typeface="ＭＳ Ｐ明朝" panose="02020600040205080304" pitchFamily="18" charset="-128"/>
            <a:ea typeface="ＭＳ Ｐ明朝" panose="02020600040205080304" pitchFamily="18"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Ｐ明朝" panose="02020600040205080304" pitchFamily="18" charset="-128"/>
              <a:ea typeface="ＭＳ Ｐ明朝" panose="02020600040205080304" pitchFamily="18" charset="-128"/>
              <a:cs typeface="+mn-cs"/>
            </a:rPr>
            <a:t>・財政調整基金の残高は、災害への備え等のため、少なくとも標準財政規模の</a:t>
          </a:r>
          <a:r>
            <a:rPr kumimoji="1" lang="en-US" altLang="ja-JP" sz="1400" b="0" i="0" baseline="0">
              <a:solidFill>
                <a:schemeClr val="dk1"/>
              </a:solidFill>
              <a:effectLst/>
              <a:latin typeface="ＭＳ Ｐ明朝" panose="02020600040205080304" pitchFamily="18" charset="-128"/>
              <a:ea typeface="ＭＳ Ｐ明朝" panose="02020600040205080304" pitchFamily="18" charset="-128"/>
              <a:cs typeface="+mn-cs"/>
            </a:rPr>
            <a:t>20</a:t>
          </a:r>
          <a:r>
            <a:rPr kumimoji="1" lang="ja-JP" altLang="ja-JP" sz="1400" b="0" i="0" baseline="0">
              <a:solidFill>
                <a:schemeClr val="dk1"/>
              </a:solidFill>
              <a:effectLst/>
              <a:latin typeface="ＭＳ Ｐ明朝" panose="02020600040205080304" pitchFamily="18" charset="-128"/>
              <a:ea typeface="ＭＳ Ｐ明朝" panose="02020600040205080304" pitchFamily="18" charset="-128"/>
              <a:cs typeface="+mn-cs"/>
            </a:rPr>
            <a:t>％（</a:t>
          </a:r>
          <a:r>
            <a:rPr kumimoji="1" lang="en-US" altLang="ja-JP" sz="1400" b="0" i="0" baseline="0">
              <a:solidFill>
                <a:schemeClr val="dk1"/>
              </a:solidFill>
              <a:effectLst/>
              <a:latin typeface="ＭＳ Ｐ明朝" panose="02020600040205080304" pitchFamily="18" charset="-128"/>
              <a:ea typeface="ＭＳ Ｐ明朝" panose="02020600040205080304" pitchFamily="18" charset="-128"/>
              <a:cs typeface="+mn-cs"/>
            </a:rPr>
            <a:t>6</a:t>
          </a:r>
          <a:r>
            <a:rPr kumimoji="1" lang="ja-JP" altLang="ja-JP" sz="1400" b="0" i="0" baseline="0">
              <a:solidFill>
                <a:schemeClr val="dk1"/>
              </a:solidFill>
              <a:effectLst/>
              <a:latin typeface="ＭＳ Ｐ明朝" panose="02020600040205080304" pitchFamily="18" charset="-128"/>
              <a:ea typeface="ＭＳ Ｐ明朝" panose="02020600040205080304" pitchFamily="18" charset="-128"/>
              <a:cs typeface="+mn-cs"/>
            </a:rPr>
            <a:t>億円）以上を確保する。</a:t>
          </a:r>
          <a:endParaRPr lang="ja-JP" altLang="ja-JP" sz="1800">
            <a:effectLst/>
            <a:latin typeface="ＭＳ Ｐ明朝" panose="02020600040205080304" pitchFamily="18" charset="-128"/>
            <a:ea typeface="ＭＳ Ｐ明朝" panose="02020600040205080304" pitchFamily="18"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・増減なし</a:t>
          </a:r>
          <a:endParaRPr lang="ja-JP" altLang="ja-JP" sz="1800">
            <a:effectLst/>
            <a:latin typeface="ＭＳ Ｐ明朝" panose="02020600040205080304" pitchFamily="18" charset="-128"/>
            <a:ea typeface="ＭＳ Ｐ明朝" panose="02020600040205080304" pitchFamily="18"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今後の金利変動等の公債費の償還リスクに備えるため、財政運営上の数値目標としている財政調整基金および減債基金の合計が標準財政規模の</a:t>
          </a:r>
          <a:r>
            <a:rPr kumimoji="1" lang="en-US" altLang="ja-JP" sz="1400">
              <a:solidFill>
                <a:schemeClr val="dk1"/>
              </a:solidFill>
              <a:effectLst/>
              <a:latin typeface="ＭＳ Ｐ明朝" panose="02020600040205080304" pitchFamily="18" charset="-128"/>
              <a:ea typeface="ＭＳ Ｐ明朝" panose="02020600040205080304" pitchFamily="18" charset="-128"/>
              <a:cs typeface="+mn-cs"/>
            </a:rPr>
            <a:t>20</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％の残高を引き続き確保していく。</a:t>
          </a:r>
          <a:endParaRPr lang="ja-JP" altLang="ja-JP" sz="1800">
            <a:effectLst/>
            <a:latin typeface="ＭＳ Ｐ明朝" panose="02020600040205080304" pitchFamily="18" charset="-128"/>
            <a:ea typeface="ＭＳ Ｐ明朝" panose="02020600040205080304" pitchFamily="18"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北海道天塩町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2,891
2,854
353.56
5,127,814
4,643,326
350,488
3,197,990
3,973,295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有形固定資産減価償却率は、橋梁・トンネル、学校施設を除いた施設で類似団体平均上回っており、有形固定資産全体においても類似団体平均より１</a:t>
          </a:r>
          <a:r>
            <a:rPr kumimoji="1" lang="ja-JP" altLang="en-US" sz="1100" b="0" i="0" u="none" strike="noStrike" kern="0" cap="none" spc="0" normalizeH="0" baseline="0" noProof="0">
              <a:ln>
                <a:noFill/>
              </a:ln>
              <a:solidFill>
                <a:prstClr val="black"/>
              </a:solidFill>
              <a:effectLst/>
              <a:uLnTx/>
              <a:uFillTx/>
              <a:latin typeface="+mn-lt"/>
              <a:ea typeface="+mn-ea"/>
              <a:cs typeface="+mn-cs"/>
            </a:rPr>
            <a:t>３</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ポイント高い水準にある。それぞれの公共施設等について、令和</a:t>
          </a:r>
          <a:r>
            <a:rPr kumimoji="1" lang="ja-JP" altLang="en-US" sz="1100" b="0" i="0" u="none" strike="noStrike" kern="0" cap="none" spc="0" normalizeH="0" baseline="0" noProof="0">
              <a:ln>
                <a:noFill/>
              </a:ln>
              <a:solidFill>
                <a:prstClr val="black"/>
              </a:solidFill>
              <a:effectLst/>
              <a:uLnTx/>
              <a:uFillTx/>
              <a:latin typeface="+mn-lt"/>
              <a:ea typeface="+mn-ea"/>
              <a:cs typeface="+mn-cs"/>
            </a:rPr>
            <a:t>３</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年度から令和</a:t>
          </a:r>
          <a:r>
            <a:rPr kumimoji="1" lang="ja-JP" altLang="en-US" sz="1100" b="0" i="0" u="none" strike="noStrike" kern="0" cap="none" spc="0" normalizeH="0" baseline="0" noProof="0">
              <a:ln>
                <a:noFill/>
              </a:ln>
              <a:solidFill>
                <a:prstClr val="black"/>
              </a:solidFill>
              <a:effectLst/>
              <a:uLnTx/>
              <a:uFillTx/>
              <a:latin typeface="+mn-lt"/>
              <a:ea typeface="+mn-ea"/>
              <a:cs typeface="+mn-cs"/>
            </a:rPr>
            <a:t>４</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年度にかけて個別施設計画の策定を進めており、今後は当該改革に基づいた維持管理を適切に行っていく必要がある。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67" name="直線コネクタ 66"/>
        <xdr:cNvCxnSpPr/>
      </xdr:nvCxnSpPr>
      <xdr:spPr>
        <a:xfrm flipV="1">
          <a:off x="4760595" y="4570095"/>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68" name="有形固定資産減価償却率最小値テキスト"/>
        <xdr:cNvSpPr txBox="1"/>
      </xdr:nvSpPr>
      <xdr:spPr>
        <a:xfrm>
          <a:off x="4813300" y="5968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69" name="直線コネクタ 68"/>
        <xdr:cNvCxnSpPr/>
      </xdr:nvCxnSpPr>
      <xdr:spPr>
        <a:xfrm>
          <a:off x="4673600" y="5964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0" name="有形固定資産減価償却率最大値テキスト"/>
        <xdr:cNvSpPr txBox="1"/>
      </xdr:nvSpPr>
      <xdr:spPr>
        <a:xfrm>
          <a:off x="4813300" y="4345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1" name="直線コネクタ 70"/>
        <xdr:cNvCxnSpPr/>
      </xdr:nvCxnSpPr>
      <xdr:spPr>
        <a:xfrm>
          <a:off x="4673600" y="4570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72" name="有形固定資産減価償却率平均値テキスト"/>
        <xdr:cNvSpPr txBox="1"/>
      </xdr:nvSpPr>
      <xdr:spPr>
        <a:xfrm>
          <a:off x="4813300" y="528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73" name="フローチャート: 判断 72"/>
        <xdr:cNvSpPr/>
      </xdr:nvSpPr>
      <xdr:spPr>
        <a:xfrm>
          <a:off x="4711700" y="5435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74" name="フローチャート: 判断 73"/>
        <xdr:cNvSpPr/>
      </xdr:nvSpPr>
      <xdr:spPr>
        <a:xfrm>
          <a:off x="4000500" y="53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75" name="フローチャート: 判断 74"/>
        <xdr:cNvSpPr/>
      </xdr:nvSpPr>
      <xdr:spPr>
        <a:xfrm>
          <a:off x="3238500" y="5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76" name="フローチャート: 判断 75"/>
        <xdr:cNvSpPr/>
      </xdr:nvSpPr>
      <xdr:spPr>
        <a:xfrm>
          <a:off x="2476500" y="534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77" name="フローチャート: 判断 76"/>
        <xdr:cNvSpPr/>
      </xdr:nvSpPr>
      <xdr:spPr>
        <a:xfrm>
          <a:off x="1714500" y="529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19322</xdr:rowOff>
    </xdr:from>
    <xdr:to>
      <xdr:col>23</xdr:col>
      <xdr:colOff>136525</xdr:colOff>
      <xdr:row>34</xdr:row>
      <xdr:rowOff>120922</xdr:rowOff>
    </xdr:to>
    <xdr:sp macro="" textlink="">
      <xdr:nvSpPr>
        <xdr:cNvPr id="83" name="楕円 82"/>
        <xdr:cNvSpPr/>
      </xdr:nvSpPr>
      <xdr:spPr>
        <a:xfrm>
          <a:off x="4711700" y="584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105699</xdr:rowOff>
    </xdr:from>
    <xdr:ext cx="405111" cy="259045"/>
    <xdr:sp macro="" textlink="">
      <xdr:nvSpPr>
        <xdr:cNvPr id="84" name="有形固定資産減価償却率該当値テキスト"/>
        <xdr:cNvSpPr txBox="1"/>
      </xdr:nvSpPr>
      <xdr:spPr>
        <a:xfrm>
          <a:off x="4813300" y="576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149406</xdr:rowOff>
    </xdr:from>
    <xdr:to>
      <xdr:col>19</xdr:col>
      <xdr:colOff>187325</xdr:colOff>
      <xdr:row>33</xdr:row>
      <xdr:rowOff>79556</xdr:rowOff>
    </xdr:to>
    <xdr:sp macro="" textlink="">
      <xdr:nvSpPr>
        <xdr:cNvPr id="85" name="楕円 84"/>
        <xdr:cNvSpPr/>
      </xdr:nvSpPr>
      <xdr:spPr>
        <a:xfrm>
          <a:off x="4000500" y="563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28756</xdr:rowOff>
    </xdr:from>
    <xdr:to>
      <xdr:col>23</xdr:col>
      <xdr:colOff>85725</xdr:colOff>
      <xdr:row>34</xdr:row>
      <xdr:rowOff>70122</xdr:rowOff>
    </xdr:to>
    <xdr:cxnSp macro="">
      <xdr:nvCxnSpPr>
        <xdr:cNvPr id="86" name="直線コネクタ 85"/>
        <xdr:cNvCxnSpPr/>
      </xdr:nvCxnSpPr>
      <xdr:spPr>
        <a:xfrm>
          <a:off x="4051300" y="5686606"/>
          <a:ext cx="711200" cy="21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85906</xdr:rowOff>
    </xdr:from>
    <xdr:to>
      <xdr:col>15</xdr:col>
      <xdr:colOff>187325</xdr:colOff>
      <xdr:row>34</xdr:row>
      <xdr:rowOff>16056</xdr:rowOff>
    </xdr:to>
    <xdr:sp macro="" textlink="">
      <xdr:nvSpPr>
        <xdr:cNvPr id="87" name="楕円 86"/>
        <xdr:cNvSpPr/>
      </xdr:nvSpPr>
      <xdr:spPr>
        <a:xfrm>
          <a:off x="3238500" y="574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28756</xdr:rowOff>
    </xdr:from>
    <xdr:to>
      <xdr:col>19</xdr:col>
      <xdr:colOff>136525</xdr:colOff>
      <xdr:row>33</xdr:row>
      <xdr:rowOff>136706</xdr:rowOff>
    </xdr:to>
    <xdr:cxnSp macro="">
      <xdr:nvCxnSpPr>
        <xdr:cNvPr id="88" name="直線コネクタ 87"/>
        <xdr:cNvCxnSpPr/>
      </xdr:nvCxnSpPr>
      <xdr:spPr>
        <a:xfrm flipV="1">
          <a:off x="3289300" y="5686606"/>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33474</xdr:rowOff>
    </xdr:from>
    <xdr:to>
      <xdr:col>11</xdr:col>
      <xdr:colOff>187325</xdr:colOff>
      <xdr:row>33</xdr:row>
      <xdr:rowOff>135074</xdr:rowOff>
    </xdr:to>
    <xdr:sp macro="" textlink="">
      <xdr:nvSpPr>
        <xdr:cNvPr id="89" name="楕円 88"/>
        <xdr:cNvSpPr/>
      </xdr:nvSpPr>
      <xdr:spPr>
        <a:xfrm>
          <a:off x="2476500" y="56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84274</xdr:rowOff>
    </xdr:from>
    <xdr:to>
      <xdr:col>15</xdr:col>
      <xdr:colOff>136525</xdr:colOff>
      <xdr:row>33</xdr:row>
      <xdr:rowOff>136706</xdr:rowOff>
    </xdr:to>
    <xdr:cxnSp macro="">
      <xdr:nvCxnSpPr>
        <xdr:cNvPr id="90" name="直線コネクタ 89"/>
        <xdr:cNvCxnSpPr/>
      </xdr:nvCxnSpPr>
      <xdr:spPr>
        <a:xfrm>
          <a:off x="2527300" y="5742124"/>
          <a:ext cx="762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149406</xdr:rowOff>
    </xdr:from>
    <xdr:to>
      <xdr:col>7</xdr:col>
      <xdr:colOff>187325</xdr:colOff>
      <xdr:row>33</xdr:row>
      <xdr:rowOff>79556</xdr:rowOff>
    </xdr:to>
    <xdr:sp macro="" textlink="">
      <xdr:nvSpPr>
        <xdr:cNvPr id="91" name="楕円 90"/>
        <xdr:cNvSpPr/>
      </xdr:nvSpPr>
      <xdr:spPr>
        <a:xfrm>
          <a:off x="1714500" y="563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28756</xdr:rowOff>
    </xdr:from>
    <xdr:to>
      <xdr:col>11</xdr:col>
      <xdr:colOff>136525</xdr:colOff>
      <xdr:row>33</xdr:row>
      <xdr:rowOff>84274</xdr:rowOff>
    </xdr:to>
    <xdr:cxnSp macro="">
      <xdr:nvCxnSpPr>
        <xdr:cNvPr id="92" name="直線コネクタ 91"/>
        <xdr:cNvCxnSpPr/>
      </xdr:nvCxnSpPr>
      <xdr:spPr>
        <a:xfrm>
          <a:off x="1765300" y="5686606"/>
          <a:ext cx="762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93" name="n_1aveValue有形固定資産減価償却率"/>
        <xdr:cNvSpPr txBox="1"/>
      </xdr:nvSpPr>
      <xdr:spPr>
        <a:xfrm>
          <a:off x="3836044" y="5173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94" name="n_2aveValue有形固定資産減価償却率"/>
        <xdr:cNvSpPr txBox="1"/>
      </xdr:nvSpPr>
      <xdr:spPr>
        <a:xfrm>
          <a:off x="3086744" y="5151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95" name="n_3aveValue有形固定資産減価償却率"/>
        <xdr:cNvSpPr txBox="1"/>
      </xdr:nvSpPr>
      <xdr:spPr>
        <a:xfrm>
          <a:off x="2324744" y="5118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96" name="n_4aveValue有形固定資産減価償却率"/>
        <xdr:cNvSpPr txBox="1"/>
      </xdr:nvSpPr>
      <xdr:spPr>
        <a:xfrm>
          <a:off x="1562744" y="506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70683</xdr:rowOff>
    </xdr:from>
    <xdr:ext cx="405111" cy="259045"/>
    <xdr:sp macro="" textlink="">
      <xdr:nvSpPr>
        <xdr:cNvPr id="97" name="n_1mainValue有形固定資産減価償却率"/>
        <xdr:cNvSpPr txBox="1"/>
      </xdr:nvSpPr>
      <xdr:spPr>
        <a:xfrm>
          <a:off x="3836044" y="572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7183</xdr:rowOff>
    </xdr:from>
    <xdr:ext cx="405111" cy="259045"/>
    <xdr:sp macro="" textlink="">
      <xdr:nvSpPr>
        <xdr:cNvPr id="98" name="n_2mainValue有形固定資産減価償却率"/>
        <xdr:cNvSpPr txBox="1"/>
      </xdr:nvSpPr>
      <xdr:spPr>
        <a:xfrm>
          <a:off x="3086744" y="583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126201</xdr:rowOff>
    </xdr:from>
    <xdr:ext cx="405111" cy="259045"/>
    <xdr:sp macro="" textlink="">
      <xdr:nvSpPr>
        <xdr:cNvPr id="99" name="n_3mainValue有形固定資産減価償却率"/>
        <xdr:cNvSpPr txBox="1"/>
      </xdr:nvSpPr>
      <xdr:spPr>
        <a:xfrm>
          <a:off x="2324744" y="5784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70683</xdr:rowOff>
    </xdr:from>
    <xdr:ext cx="405111" cy="259045"/>
    <xdr:sp macro="" textlink="">
      <xdr:nvSpPr>
        <xdr:cNvPr id="100" name="n_4mainValue有形固定資産減価償却率"/>
        <xdr:cNvSpPr txBox="1"/>
      </xdr:nvSpPr>
      <xdr:spPr>
        <a:xfrm>
          <a:off x="1562744" y="572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一般会計では新規の起債を抑制してきたため将来負担額は減少傾向にあるが、簡易水道事業では施設の更新で多額の借入を行っており、今後も管路の更新で借入を行っていく必要があるなど、将来負担額の減少は期待できない一方で、歳入の経常一般財源等は人口減少の進行に伴って普通交付税や町税の減少が見込まれることから、債務償還比率は類似団体よりも高い状態が続くと予想される。</a:t>
          </a:r>
          <a:endParaRPr lang="ja-JP" altLang="ja-JP" sz="1050">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8" name="テキスト ボックス 117"/>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29" name="直線コネクタ 128"/>
        <xdr:cNvCxnSpPr/>
      </xdr:nvCxnSpPr>
      <xdr:spPr>
        <a:xfrm flipV="1">
          <a:off x="14793595" y="4541308"/>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30" name="債務償還比率最小値テキスト"/>
        <xdr:cNvSpPr txBox="1"/>
      </xdr:nvSpPr>
      <xdr:spPr>
        <a:xfrm>
          <a:off x="14846300" y="581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31" name="直線コネクタ 130"/>
        <xdr:cNvCxnSpPr/>
      </xdr:nvCxnSpPr>
      <xdr:spPr>
        <a:xfrm>
          <a:off x="14706600" y="581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34" name="債務償還比率平均値テキスト"/>
        <xdr:cNvSpPr txBox="1"/>
      </xdr:nvSpPr>
      <xdr:spPr>
        <a:xfrm>
          <a:off x="14846300" y="472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35" name="フローチャート: 判断 134"/>
        <xdr:cNvSpPr/>
      </xdr:nvSpPr>
      <xdr:spPr>
        <a:xfrm>
          <a:off x="14744700" y="48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36" name="フローチャート: 判断 135"/>
        <xdr:cNvSpPr/>
      </xdr:nvSpPr>
      <xdr:spPr>
        <a:xfrm>
          <a:off x="14033500" y="50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37" name="フローチャート: 判断 136"/>
        <xdr:cNvSpPr/>
      </xdr:nvSpPr>
      <xdr:spPr>
        <a:xfrm>
          <a:off x="13271500" y="502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38" name="フローチャート: 判断 137"/>
        <xdr:cNvSpPr/>
      </xdr:nvSpPr>
      <xdr:spPr>
        <a:xfrm>
          <a:off x="12509500" y="498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39" name="フローチャート: 判断 138"/>
        <xdr:cNvSpPr/>
      </xdr:nvSpPr>
      <xdr:spPr>
        <a:xfrm>
          <a:off x="11747500" y="49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137541</xdr:rowOff>
    </xdr:from>
    <xdr:to>
      <xdr:col>76</xdr:col>
      <xdr:colOff>73025</xdr:colOff>
      <xdr:row>29</xdr:row>
      <xdr:rowOff>67691</xdr:rowOff>
    </xdr:to>
    <xdr:sp macro="" textlink="">
      <xdr:nvSpPr>
        <xdr:cNvPr id="145" name="楕円 144"/>
        <xdr:cNvSpPr/>
      </xdr:nvSpPr>
      <xdr:spPr>
        <a:xfrm>
          <a:off x="14744700" y="493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115968</xdr:rowOff>
    </xdr:from>
    <xdr:ext cx="469744" cy="259045"/>
    <xdr:sp macro="" textlink="">
      <xdr:nvSpPr>
        <xdr:cNvPr id="146" name="債務償還比率該当値テキスト"/>
        <xdr:cNvSpPr txBox="1"/>
      </xdr:nvSpPr>
      <xdr:spPr>
        <a:xfrm>
          <a:off x="14846300" y="491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154284</xdr:rowOff>
    </xdr:from>
    <xdr:to>
      <xdr:col>72</xdr:col>
      <xdr:colOff>123825</xdr:colOff>
      <xdr:row>30</xdr:row>
      <xdr:rowOff>84434</xdr:rowOff>
    </xdr:to>
    <xdr:sp macro="" textlink="">
      <xdr:nvSpPr>
        <xdr:cNvPr id="147" name="楕円 146"/>
        <xdr:cNvSpPr/>
      </xdr:nvSpPr>
      <xdr:spPr>
        <a:xfrm>
          <a:off x="14033500" y="51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16891</xdr:rowOff>
    </xdr:from>
    <xdr:to>
      <xdr:col>76</xdr:col>
      <xdr:colOff>22225</xdr:colOff>
      <xdr:row>30</xdr:row>
      <xdr:rowOff>33634</xdr:rowOff>
    </xdr:to>
    <xdr:cxnSp macro="">
      <xdr:nvCxnSpPr>
        <xdr:cNvPr id="148" name="直線コネクタ 147"/>
        <xdr:cNvCxnSpPr/>
      </xdr:nvCxnSpPr>
      <xdr:spPr>
        <a:xfrm flipV="1">
          <a:off x="14084300" y="4988941"/>
          <a:ext cx="711200" cy="18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89524</xdr:rowOff>
    </xdr:from>
    <xdr:to>
      <xdr:col>68</xdr:col>
      <xdr:colOff>123825</xdr:colOff>
      <xdr:row>31</xdr:row>
      <xdr:rowOff>19674</xdr:rowOff>
    </xdr:to>
    <xdr:sp macro="" textlink="">
      <xdr:nvSpPr>
        <xdr:cNvPr id="149" name="楕円 148"/>
        <xdr:cNvSpPr/>
      </xdr:nvSpPr>
      <xdr:spPr>
        <a:xfrm>
          <a:off x="13271500" y="523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33634</xdr:rowOff>
    </xdr:from>
    <xdr:to>
      <xdr:col>72</xdr:col>
      <xdr:colOff>73025</xdr:colOff>
      <xdr:row>30</xdr:row>
      <xdr:rowOff>140324</xdr:rowOff>
    </xdr:to>
    <xdr:cxnSp macro="">
      <xdr:nvCxnSpPr>
        <xdr:cNvPr id="150" name="直線コネクタ 149"/>
        <xdr:cNvCxnSpPr/>
      </xdr:nvCxnSpPr>
      <xdr:spPr>
        <a:xfrm flipV="1">
          <a:off x="13322300" y="5177134"/>
          <a:ext cx="762000" cy="10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94742</xdr:rowOff>
    </xdr:from>
    <xdr:to>
      <xdr:col>64</xdr:col>
      <xdr:colOff>123825</xdr:colOff>
      <xdr:row>31</xdr:row>
      <xdr:rowOff>24892</xdr:rowOff>
    </xdr:to>
    <xdr:sp macro="" textlink="">
      <xdr:nvSpPr>
        <xdr:cNvPr id="151" name="楕円 150"/>
        <xdr:cNvSpPr/>
      </xdr:nvSpPr>
      <xdr:spPr>
        <a:xfrm>
          <a:off x="12509500" y="523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140324</xdr:rowOff>
    </xdr:from>
    <xdr:to>
      <xdr:col>68</xdr:col>
      <xdr:colOff>73025</xdr:colOff>
      <xdr:row>30</xdr:row>
      <xdr:rowOff>145542</xdr:rowOff>
    </xdr:to>
    <xdr:cxnSp macro="">
      <xdr:nvCxnSpPr>
        <xdr:cNvPr id="152" name="直線コネクタ 151"/>
        <xdr:cNvCxnSpPr/>
      </xdr:nvCxnSpPr>
      <xdr:spPr>
        <a:xfrm flipV="1">
          <a:off x="12560300" y="5283824"/>
          <a:ext cx="762000" cy="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98341</xdr:rowOff>
    </xdr:from>
    <xdr:to>
      <xdr:col>60</xdr:col>
      <xdr:colOff>123825</xdr:colOff>
      <xdr:row>31</xdr:row>
      <xdr:rowOff>28491</xdr:rowOff>
    </xdr:to>
    <xdr:sp macro="" textlink="">
      <xdr:nvSpPr>
        <xdr:cNvPr id="153" name="楕円 152"/>
        <xdr:cNvSpPr/>
      </xdr:nvSpPr>
      <xdr:spPr>
        <a:xfrm>
          <a:off x="11747500" y="524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145542</xdr:rowOff>
    </xdr:from>
    <xdr:to>
      <xdr:col>64</xdr:col>
      <xdr:colOff>73025</xdr:colOff>
      <xdr:row>30</xdr:row>
      <xdr:rowOff>149141</xdr:rowOff>
    </xdr:to>
    <xdr:cxnSp macro="">
      <xdr:nvCxnSpPr>
        <xdr:cNvPr id="154" name="直線コネクタ 153"/>
        <xdr:cNvCxnSpPr/>
      </xdr:nvCxnSpPr>
      <xdr:spPr>
        <a:xfrm flipV="1">
          <a:off x="11798300" y="5289042"/>
          <a:ext cx="762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55" name="n_1aveValue債務償還比率"/>
        <xdr:cNvSpPr txBox="1"/>
      </xdr:nvSpPr>
      <xdr:spPr>
        <a:xfrm>
          <a:off x="13836727" y="478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56" name="n_2aveValue債務償還比率"/>
        <xdr:cNvSpPr txBox="1"/>
      </xdr:nvSpPr>
      <xdr:spPr>
        <a:xfrm>
          <a:off x="13087427" y="479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57" name="n_3aveValue債務償還比率"/>
        <xdr:cNvSpPr txBox="1"/>
      </xdr:nvSpPr>
      <xdr:spPr>
        <a:xfrm>
          <a:off x="12325427" y="476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58" name="n_4aveValue債務償還比率"/>
        <xdr:cNvSpPr txBox="1"/>
      </xdr:nvSpPr>
      <xdr:spPr>
        <a:xfrm>
          <a:off x="11563427" y="471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75561</xdr:rowOff>
    </xdr:from>
    <xdr:ext cx="469744" cy="259045"/>
    <xdr:sp macro="" textlink="">
      <xdr:nvSpPr>
        <xdr:cNvPr id="159" name="n_1mainValue債務償還比率"/>
        <xdr:cNvSpPr txBox="1"/>
      </xdr:nvSpPr>
      <xdr:spPr>
        <a:xfrm>
          <a:off x="13836727" y="521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10801</xdr:rowOff>
    </xdr:from>
    <xdr:ext cx="469744" cy="259045"/>
    <xdr:sp macro="" textlink="">
      <xdr:nvSpPr>
        <xdr:cNvPr id="160" name="n_2mainValue債務償還比率"/>
        <xdr:cNvSpPr txBox="1"/>
      </xdr:nvSpPr>
      <xdr:spPr>
        <a:xfrm>
          <a:off x="13087427" y="532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16019</xdr:rowOff>
    </xdr:from>
    <xdr:ext cx="469744" cy="259045"/>
    <xdr:sp macro="" textlink="">
      <xdr:nvSpPr>
        <xdr:cNvPr id="161" name="n_3mainValue債務償還比率"/>
        <xdr:cNvSpPr txBox="1"/>
      </xdr:nvSpPr>
      <xdr:spPr>
        <a:xfrm>
          <a:off x="12325427" y="533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19618</xdr:rowOff>
    </xdr:from>
    <xdr:ext cx="469744" cy="259045"/>
    <xdr:sp macro="" textlink="">
      <xdr:nvSpPr>
        <xdr:cNvPr id="162" name="n_4mainValue債務償還比率"/>
        <xdr:cNvSpPr txBox="1"/>
      </xdr:nvSpPr>
      <xdr:spPr>
        <a:xfrm>
          <a:off x="11563427" y="533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北海道天塩町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2,891
2,854
353.56
5,127,814
4,643,326
350,488
3,197,990
3,973,295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xdr:cNvSpPr txBox="1"/>
      </xdr:nvSpPr>
      <xdr:spPr>
        <a:xfrm>
          <a:off x="4673600" y="651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35197</xdr:rowOff>
    </xdr:from>
    <xdr:to>
      <xdr:col>24</xdr:col>
      <xdr:colOff>114300</xdr:colOff>
      <xdr:row>40</xdr:row>
      <xdr:rowOff>136797</xdr:rowOff>
    </xdr:to>
    <xdr:sp macro="" textlink="">
      <xdr:nvSpPr>
        <xdr:cNvPr id="74" name="楕円 73"/>
        <xdr:cNvSpPr/>
      </xdr:nvSpPr>
      <xdr:spPr>
        <a:xfrm>
          <a:off x="45847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13624</xdr:rowOff>
    </xdr:from>
    <xdr:ext cx="405111" cy="259045"/>
    <xdr:sp macro="" textlink="">
      <xdr:nvSpPr>
        <xdr:cNvPr id="75" name="【道路】&#10;有形固定資産減価償却率該当値テキスト"/>
        <xdr:cNvSpPr txBox="1"/>
      </xdr:nvSpPr>
      <xdr:spPr>
        <a:xfrm>
          <a:off x="4673600"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142966</xdr:rowOff>
    </xdr:from>
    <xdr:to>
      <xdr:col>20</xdr:col>
      <xdr:colOff>38100</xdr:colOff>
      <xdr:row>40</xdr:row>
      <xdr:rowOff>73116</xdr:rowOff>
    </xdr:to>
    <xdr:sp macro="" textlink="">
      <xdr:nvSpPr>
        <xdr:cNvPr id="76" name="楕円 75"/>
        <xdr:cNvSpPr/>
      </xdr:nvSpPr>
      <xdr:spPr>
        <a:xfrm>
          <a:off x="3746500" y="68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22316</xdr:rowOff>
    </xdr:from>
    <xdr:to>
      <xdr:col>24</xdr:col>
      <xdr:colOff>63500</xdr:colOff>
      <xdr:row>40</xdr:row>
      <xdr:rowOff>85997</xdr:rowOff>
    </xdr:to>
    <xdr:cxnSp macro="">
      <xdr:nvCxnSpPr>
        <xdr:cNvPr id="77" name="直線コネクタ 76"/>
        <xdr:cNvCxnSpPr/>
      </xdr:nvCxnSpPr>
      <xdr:spPr>
        <a:xfrm>
          <a:off x="3797300" y="6880316"/>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142966</xdr:rowOff>
    </xdr:from>
    <xdr:to>
      <xdr:col>15</xdr:col>
      <xdr:colOff>101600</xdr:colOff>
      <xdr:row>40</xdr:row>
      <xdr:rowOff>73116</xdr:rowOff>
    </xdr:to>
    <xdr:sp macro="" textlink="">
      <xdr:nvSpPr>
        <xdr:cNvPr id="78" name="楕円 77"/>
        <xdr:cNvSpPr/>
      </xdr:nvSpPr>
      <xdr:spPr>
        <a:xfrm>
          <a:off x="2857500" y="68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22316</xdr:rowOff>
    </xdr:from>
    <xdr:to>
      <xdr:col>19</xdr:col>
      <xdr:colOff>177800</xdr:colOff>
      <xdr:row>40</xdr:row>
      <xdr:rowOff>22316</xdr:rowOff>
    </xdr:to>
    <xdr:cxnSp macro="">
      <xdr:nvCxnSpPr>
        <xdr:cNvPr id="79" name="直線コネクタ 78"/>
        <xdr:cNvCxnSpPr/>
      </xdr:nvCxnSpPr>
      <xdr:spPr>
        <a:xfrm>
          <a:off x="2908300" y="68803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110309</xdr:rowOff>
    </xdr:from>
    <xdr:to>
      <xdr:col>10</xdr:col>
      <xdr:colOff>165100</xdr:colOff>
      <xdr:row>40</xdr:row>
      <xdr:rowOff>40459</xdr:rowOff>
    </xdr:to>
    <xdr:sp macro="" textlink="">
      <xdr:nvSpPr>
        <xdr:cNvPr id="80" name="楕円 79"/>
        <xdr:cNvSpPr/>
      </xdr:nvSpPr>
      <xdr:spPr>
        <a:xfrm>
          <a:off x="19685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161109</xdr:rowOff>
    </xdr:from>
    <xdr:to>
      <xdr:col>15</xdr:col>
      <xdr:colOff>50800</xdr:colOff>
      <xdr:row>40</xdr:row>
      <xdr:rowOff>22316</xdr:rowOff>
    </xdr:to>
    <xdr:cxnSp macro="">
      <xdr:nvCxnSpPr>
        <xdr:cNvPr id="81" name="直線コネクタ 80"/>
        <xdr:cNvCxnSpPr/>
      </xdr:nvCxnSpPr>
      <xdr:spPr>
        <a:xfrm>
          <a:off x="2019300" y="684765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79284</xdr:rowOff>
    </xdr:from>
    <xdr:to>
      <xdr:col>6</xdr:col>
      <xdr:colOff>38100</xdr:colOff>
      <xdr:row>40</xdr:row>
      <xdr:rowOff>9434</xdr:rowOff>
    </xdr:to>
    <xdr:sp macro="" textlink="">
      <xdr:nvSpPr>
        <xdr:cNvPr id="82" name="楕円 81"/>
        <xdr:cNvSpPr/>
      </xdr:nvSpPr>
      <xdr:spPr>
        <a:xfrm>
          <a:off x="1079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130084</xdr:rowOff>
    </xdr:from>
    <xdr:to>
      <xdr:col>10</xdr:col>
      <xdr:colOff>114300</xdr:colOff>
      <xdr:row>39</xdr:row>
      <xdr:rowOff>161109</xdr:rowOff>
    </xdr:to>
    <xdr:cxnSp macro="">
      <xdr:nvCxnSpPr>
        <xdr:cNvPr id="83" name="直線コネクタ 82"/>
        <xdr:cNvCxnSpPr/>
      </xdr:nvCxnSpPr>
      <xdr:spPr>
        <a:xfrm>
          <a:off x="1130300" y="681663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xdr:cNvSpPr txBox="1"/>
      </xdr:nvSpPr>
      <xdr:spPr>
        <a:xfrm>
          <a:off x="1816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xdr:cNvSpPr txBox="1"/>
      </xdr:nvSpPr>
      <xdr:spPr>
        <a:xfrm>
          <a:off x="927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64243</xdr:rowOff>
    </xdr:from>
    <xdr:ext cx="405111" cy="259045"/>
    <xdr:sp macro="" textlink="">
      <xdr:nvSpPr>
        <xdr:cNvPr id="88" name="n_1mainValue【道路】&#10;有形固定資産減価償却率"/>
        <xdr:cNvSpPr txBox="1"/>
      </xdr:nvSpPr>
      <xdr:spPr>
        <a:xfrm>
          <a:off x="3582044" y="692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64243</xdr:rowOff>
    </xdr:from>
    <xdr:ext cx="405111" cy="259045"/>
    <xdr:sp macro="" textlink="">
      <xdr:nvSpPr>
        <xdr:cNvPr id="89" name="n_2mainValue【道路】&#10;有形固定資産減価償却率"/>
        <xdr:cNvSpPr txBox="1"/>
      </xdr:nvSpPr>
      <xdr:spPr>
        <a:xfrm>
          <a:off x="2705744" y="692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31586</xdr:rowOff>
    </xdr:from>
    <xdr:ext cx="405111" cy="259045"/>
    <xdr:sp macro="" textlink="">
      <xdr:nvSpPr>
        <xdr:cNvPr id="90" name="n_3mainValue【道路】&#10;有形固定資産減価償却率"/>
        <xdr:cNvSpPr txBox="1"/>
      </xdr:nvSpPr>
      <xdr:spPr>
        <a:xfrm>
          <a:off x="1816744"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561</xdr:rowOff>
    </xdr:from>
    <xdr:ext cx="405111" cy="259045"/>
    <xdr:sp macro="" textlink="">
      <xdr:nvSpPr>
        <xdr:cNvPr id="91" name="n_4mainValue【道路】&#10;有形固定資産減価償却率"/>
        <xdr:cNvSpPr txBox="1"/>
      </xdr:nvSpPr>
      <xdr:spPr>
        <a:xfrm>
          <a:off x="9277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139301</xdr:rowOff>
    </xdr:from>
    <xdr:ext cx="534377" cy="259045"/>
    <xdr:sp macro="" textlink="">
      <xdr:nvSpPr>
        <xdr:cNvPr id="120" name="【道路】&#10;一人当たり延長平均値テキスト"/>
        <xdr:cNvSpPr txBox="1"/>
      </xdr:nvSpPr>
      <xdr:spPr>
        <a:xfrm>
          <a:off x="10515600" y="699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154749</xdr:rowOff>
    </xdr:from>
    <xdr:to>
      <xdr:col>55</xdr:col>
      <xdr:colOff>50800</xdr:colOff>
      <xdr:row>41</xdr:row>
      <xdr:rowOff>84899</xdr:rowOff>
    </xdr:to>
    <xdr:sp macro="" textlink="">
      <xdr:nvSpPr>
        <xdr:cNvPr id="131" name="楕円 130"/>
        <xdr:cNvSpPr/>
      </xdr:nvSpPr>
      <xdr:spPr>
        <a:xfrm>
          <a:off x="10426700" y="701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6176</xdr:rowOff>
    </xdr:from>
    <xdr:ext cx="534377" cy="259045"/>
    <xdr:sp macro="" textlink="">
      <xdr:nvSpPr>
        <xdr:cNvPr id="132" name="【道路】&#10;一人当たり延長該当値テキスト"/>
        <xdr:cNvSpPr txBox="1"/>
      </xdr:nvSpPr>
      <xdr:spPr>
        <a:xfrm>
          <a:off x="10515600" y="686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158329</xdr:rowOff>
    </xdr:from>
    <xdr:to>
      <xdr:col>50</xdr:col>
      <xdr:colOff>165100</xdr:colOff>
      <xdr:row>41</xdr:row>
      <xdr:rowOff>88479</xdr:rowOff>
    </xdr:to>
    <xdr:sp macro="" textlink="">
      <xdr:nvSpPr>
        <xdr:cNvPr id="133" name="楕円 132"/>
        <xdr:cNvSpPr/>
      </xdr:nvSpPr>
      <xdr:spPr>
        <a:xfrm>
          <a:off x="9588500" y="701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34099</xdr:rowOff>
    </xdr:from>
    <xdr:to>
      <xdr:col>55</xdr:col>
      <xdr:colOff>0</xdr:colOff>
      <xdr:row>41</xdr:row>
      <xdr:rowOff>37679</xdr:rowOff>
    </xdr:to>
    <xdr:cxnSp macro="">
      <xdr:nvCxnSpPr>
        <xdr:cNvPr id="134" name="直線コネクタ 133"/>
        <xdr:cNvCxnSpPr/>
      </xdr:nvCxnSpPr>
      <xdr:spPr>
        <a:xfrm flipV="1">
          <a:off x="9639300" y="7063549"/>
          <a:ext cx="838200" cy="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160215</xdr:rowOff>
    </xdr:from>
    <xdr:to>
      <xdr:col>46</xdr:col>
      <xdr:colOff>38100</xdr:colOff>
      <xdr:row>41</xdr:row>
      <xdr:rowOff>90365</xdr:rowOff>
    </xdr:to>
    <xdr:sp macro="" textlink="">
      <xdr:nvSpPr>
        <xdr:cNvPr id="135" name="楕円 134"/>
        <xdr:cNvSpPr/>
      </xdr:nvSpPr>
      <xdr:spPr>
        <a:xfrm>
          <a:off x="8699500" y="70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37679</xdr:rowOff>
    </xdr:from>
    <xdr:to>
      <xdr:col>50</xdr:col>
      <xdr:colOff>114300</xdr:colOff>
      <xdr:row>41</xdr:row>
      <xdr:rowOff>39565</xdr:rowOff>
    </xdr:to>
    <xdr:cxnSp macro="">
      <xdr:nvCxnSpPr>
        <xdr:cNvPr id="136" name="直線コネクタ 135"/>
        <xdr:cNvCxnSpPr/>
      </xdr:nvCxnSpPr>
      <xdr:spPr>
        <a:xfrm flipV="1">
          <a:off x="8750300" y="7067129"/>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163488</xdr:rowOff>
    </xdr:from>
    <xdr:to>
      <xdr:col>41</xdr:col>
      <xdr:colOff>101600</xdr:colOff>
      <xdr:row>41</xdr:row>
      <xdr:rowOff>93638</xdr:rowOff>
    </xdr:to>
    <xdr:sp macro="" textlink="">
      <xdr:nvSpPr>
        <xdr:cNvPr id="137" name="楕円 136"/>
        <xdr:cNvSpPr/>
      </xdr:nvSpPr>
      <xdr:spPr>
        <a:xfrm>
          <a:off x="7810500" y="702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39565</xdr:rowOff>
    </xdr:from>
    <xdr:to>
      <xdr:col>45</xdr:col>
      <xdr:colOff>177800</xdr:colOff>
      <xdr:row>41</xdr:row>
      <xdr:rowOff>42838</xdr:rowOff>
    </xdr:to>
    <xdr:cxnSp macro="">
      <xdr:nvCxnSpPr>
        <xdr:cNvPr id="138" name="直線コネクタ 137"/>
        <xdr:cNvCxnSpPr/>
      </xdr:nvCxnSpPr>
      <xdr:spPr>
        <a:xfrm flipV="1">
          <a:off x="7861300" y="7069015"/>
          <a:ext cx="889000" cy="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169702</xdr:rowOff>
    </xdr:from>
    <xdr:to>
      <xdr:col>36</xdr:col>
      <xdr:colOff>165100</xdr:colOff>
      <xdr:row>41</xdr:row>
      <xdr:rowOff>99852</xdr:rowOff>
    </xdr:to>
    <xdr:sp macro="" textlink="">
      <xdr:nvSpPr>
        <xdr:cNvPr id="139" name="楕円 138"/>
        <xdr:cNvSpPr/>
      </xdr:nvSpPr>
      <xdr:spPr>
        <a:xfrm>
          <a:off x="6921500" y="702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42838</xdr:rowOff>
    </xdr:from>
    <xdr:to>
      <xdr:col>41</xdr:col>
      <xdr:colOff>50800</xdr:colOff>
      <xdr:row>41</xdr:row>
      <xdr:rowOff>49052</xdr:rowOff>
    </xdr:to>
    <xdr:cxnSp macro="">
      <xdr:nvCxnSpPr>
        <xdr:cNvPr id="140" name="直線コネクタ 139"/>
        <xdr:cNvCxnSpPr/>
      </xdr:nvCxnSpPr>
      <xdr:spPr>
        <a:xfrm flipV="1">
          <a:off x="6972300" y="7072288"/>
          <a:ext cx="889000" cy="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84664</xdr:rowOff>
    </xdr:from>
    <xdr:ext cx="534377" cy="259045"/>
    <xdr:sp macro="" textlink="">
      <xdr:nvSpPr>
        <xdr:cNvPr id="141" name="n_1aveValue【道路】&#10;一人当たり延長"/>
        <xdr:cNvSpPr txBox="1"/>
      </xdr:nvSpPr>
      <xdr:spPr>
        <a:xfrm>
          <a:off x="9359411" y="711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90260</xdr:rowOff>
    </xdr:from>
    <xdr:ext cx="534377" cy="259045"/>
    <xdr:sp macro="" textlink="">
      <xdr:nvSpPr>
        <xdr:cNvPr id="142" name="n_2aveValue【道路】&#10;一人当たり延長"/>
        <xdr:cNvSpPr txBox="1"/>
      </xdr:nvSpPr>
      <xdr:spPr>
        <a:xfrm>
          <a:off x="8483111" y="711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85648</xdr:rowOff>
    </xdr:from>
    <xdr:ext cx="534377" cy="259045"/>
    <xdr:sp macro="" textlink="">
      <xdr:nvSpPr>
        <xdr:cNvPr id="143" name="n_3aveValue【道路】&#10;一人当たり延長"/>
        <xdr:cNvSpPr txBox="1"/>
      </xdr:nvSpPr>
      <xdr:spPr>
        <a:xfrm>
          <a:off x="7594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105006</xdr:rowOff>
    </xdr:from>
    <xdr:ext cx="534377" cy="259045"/>
    <xdr:sp macro="" textlink="">
      <xdr:nvSpPr>
        <xdr:cNvPr id="145" name="n_1mainValue【道路】&#10;一人当たり延長"/>
        <xdr:cNvSpPr txBox="1"/>
      </xdr:nvSpPr>
      <xdr:spPr>
        <a:xfrm>
          <a:off x="9359411" y="679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106892</xdr:rowOff>
    </xdr:from>
    <xdr:ext cx="534377" cy="259045"/>
    <xdr:sp macro="" textlink="">
      <xdr:nvSpPr>
        <xdr:cNvPr id="146" name="n_2mainValue【道路】&#10;一人当たり延長"/>
        <xdr:cNvSpPr txBox="1"/>
      </xdr:nvSpPr>
      <xdr:spPr>
        <a:xfrm>
          <a:off x="8483111" y="679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110165</xdr:rowOff>
    </xdr:from>
    <xdr:ext cx="534377" cy="259045"/>
    <xdr:sp macro="" textlink="">
      <xdr:nvSpPr>
        <xdr:cNvPr id="147" name="n_3mainValue【道路】&#10;一人当たり延長"/>
        <xdr:cNvSpPr txBox="1"/>
      </xdr:nvSpPr>
      <xdr:spPr>
        <a:xfrm>
          <a:off x="7594111" y="679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90979</xdr:rowOff>
    </xdr:from>
    <xdr:ext cx="534377" cy="259045"/>
    <xdr:sp macro="" textlink="">
      <xdr:nvSpPr>
        <xdr:cNvPr id="148" name="n_4mainValue【道路】&#10;一人当たり延長"/>
        <xdr:cNvSpPr txBox="1"/>
      </xdr:nvSpPr>
      <xdr:spPr>
        <a:xfrm>
          <a:off x="6705111" y="712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107587</xdr:rowOff>
    </xdr:from>
    <xdr:to>
      <xdr:col>24</xdr:col>
      <xdr:colOff>114300</xdr:colOff>
      <xdr:row>61</xdr:row>
      <xdr:rowOff>37737</xdr:rowOff>
    </xdr:to>
    <xdr:sp macro="" textlink="">
      <xdr:nvSpPr>
        <xdr:cNvPr id="190" name="楕円 189"/>
        <xdr:cNvSpPr/>
      </xdr:nvSpPr>
      <xdr:spPr>
        <a:xfrm>
          <a:off x="45847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130464</xdr:rowOff>
    </xdr:from>
    <xdr:ext cx="405111" cy="259045"/>
    <xdr:sp macro="" textlink="">
      <xdr:nvSpPr>
        <xdr:cNvPr id="191" name="【橋りょう・トンネル】&#10;有形固定資産減価償却率該当値テキスト"/>
        <xdr:cNvSpPr txBox="1"/>
      </xdr:nvSpPr>
      <xdr:spPr>
        <a:xfrm>
          <a:off x="4673600" y="1024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87993</xdr:rowOff>
    </xdr:from>
    <xdr:to>
      <xdr:col>20</xdr:col>
      <xdr:colOff>38100</xdr:colOff>
      <xdr:row>61</xdr:row>
      <xdr:rowOff>18143</xdr:rowOff>
    </xdr:to>
    <xdr:sp macro="" textlink="">
      <xdr:nvSpPr>
        <xdr:cNvPr id="192" name="楕円 191"/>
        <xdr:cNvSpPr/>
      </xdr:nvSpPr>
      <xdr:spPr>
        <a:xfrm>
          <a:off x="3746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138793</xdr:rowOff>
    </xdr:from>
    <xdr:to>
      <xdr:col>24</xdr:col>
      <xdr:colOff>63500</xdr:colOff>
      <xdr:row>60</xdr:row>
      <xdr:rowOff>158387</xdr:rowOff>
    </xdr:to>
    <xdr:cxnSp macro="">
      <xdr:nvCxnSpPr>
        <xdr:cNvPr id="193" name="直線コネクタ 192"/>
        <xdr:cNvCxnSpPr/>
      </xdr:nvCxnSpPr>
      <xdr:spPr>
        <a:xfrm>
          <a:off x="3797300" y="1042579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87993</xdr:rowOff>
    </xdr:from>
    <xdr:to>
      <xdr:col>15</xdr:col>
      <xdr:colOff>101600</xdr:colOff>
      <xdr:row>61</xdr:row>
      <xdr:rowOff>18143</xdr:rowOff>
    </xdr:to>
    <xdr:sp macro="" textlink="">
      <xdr:nvSpPr>
        <xdr:cNvPr id="194" name="楕円 193"/>
        <xdr:cNvSpPr/>
      </xdr:nvSpPr>
      <xdr:spPr>
        <a:xfrm>
          <a:off x="2857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138793</xdr:rowOff>
    </xdr:from>
    <xdr:to>
      <xdr:col>19</xdr:col>
      <xdr:colOff>177800</xdr:colOff>
      <xdr:row>60</xdr:row>
      <xdr:rowOff>138793</xdr:rowOff>
    </xdr:to>
    <xdr:cxnSp macro="">
      <xdr:nvCxnSpPr>
        <xdr:cNvPr id="195" name="直線コネクタ 194"/>
        <xdr:cNvCxnSpPr/>
      </xdr:nvCxnSpPr>
      <xdr:spPr>
        <a:xfrm>
          <a:off x="2908300" y="104257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91259</xdr:rowOff>
    </xdr:from>
    <xdr:to>
      <xdr:col>10</xdr:col>
      <xdr:colOff>165100</xdr:colOff>
      <xdr:row>61</xdr:row>
      <xdr:rowOff>21409</xdr:rowOff>
    </xdr:to>
    <xdr:sp macro="" textlink="">
      <xdr:nvSpPr>
        <xdr:cNvPr id="196" name="楕円 195"/>
        <xdr:cNvSpPr/>
      </xdr:nvSpPr>
      <xdr:spPr>
        <a:xfrm>
          <a:off x="1968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138793</xdr:rowOff>
    </xdr:from>
    <xdr:to>
      <xdr:col>15</xdr:col>
      <xdr:colOff>50800</xdr:colOff>
      <xdr:row>60</xdr:row>
      <xdr:rowOff>142059</xdr:rowOff>
    </xdr:to>
    <xdr:cxnSp macro="">
      <xdr:nvCxnSpPr>
        <xdr:cNvPr id="197" name="直線コネクタ 196"/>
        <xdr:cNvCxnSpPr/>
      </xdr:nvCxnSpPr>
      <xdr:spPr>
        <a:xfrm flipV="1">
          <a:off x="2019300" y="1042579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84727</xdr:rowOff>
    </xdr:from>
    <xdr:to>
      <xdr:col>6</xdr:col>
      <xdr:colOff>38100</xdr:colOff>
      <xdr:row>61</xdr:row>
      <xdr:rowOff>14877</xdr:rowOff>
    </xdr:to>
    <xdr:sp macro="" textlink="">
      <xdr:nvSpPr>
        <xdr:cNvPr id="198" name="楕円 197"/>
        <xdr:cNvSpPr/>
      </xdr:nvSpPr>
      <xdr:spPr>
        <a:xfrm>
          <a:off x="1079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135527</xdr:rowOff>
    </xdr:from>
    <xdr:to>
      <xdr:col>10</xdr:col>
      <xdr:colOff>114300</xdr:colOff>
      <xdr:row>60</xdr:row>
      <xdr:rowOff>142059</xdr:rowOff>
    </xdr:to>
    <xdr:cxnSp macro="">
      <xdr:nvCxnSpPr>
        <xdr:cNvPr id="199" name="直線コネクタ 198"/>
        <xdr:cNvCxnSpPr/>
      </xdr:nvCxnSpPr>
      <xdr:spPr>
        <a:xfrm>
          <a:off x="1130300" y="1042252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aveValue【橋りょう・トンネル】&#10;有形固定資産減価償却率"/>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橋りょう・トンネル】&#10;有形固定資産減価償却率"/>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34670</xdr:rowOff>
    </xdr:from>
    <xdr:ext cx="405111" cy="259045"/>
    <xdr:sp macro="" textlink="">
      <xdr:nvSpPr>
        <xdr:cNvPr id="204" name="n_1mainValue【橋りょう・トンネル】&#10;有形固定資産減価償却率"/>
        <xdr:cNvSpPr txBox="1"/>
      </xdr:nvSpPr>
      <xdr:spPr>
        <a:xfrm>
          <a:off x="3582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34670</xdr:rowOff>
    </xdr:from>
    <xdr:ext cx="405111" cy="259045"/>
    <xdr:sp macro="" textlink="">
      <xdr:nvSpPr>
        <xdr:cNvPr id="205" name="n_2mainValue【橋りょう・トンネル】&#10;有形固定資産減価償却率"/>
        <xdr:cNvSpPr txBox="1"/>
      </xdr:nvSpPr>
      <xdr:spPr>
        <a:xfrm>
          <a:off x="2705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6" name="n_3mainValue【橋りょう・トンネル】&#10;有形固定資産減価償却率"/>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31404</xdr:rowOff>
    </xdr:from>
    <xdr:ext cx="405111" cy="259045"/>
    <xdr:sp macro="" textlink="">
      <xdr:nvSpPr>
        <xdr:cNvPr id="207" name="n_4mainValue【橋りょう・トンネル】&#10;有形固定資産減価償却率"/>
        <xdr:cNvSpPr txBox="1"/>
      </xdr:nvSpPr>
      <xdr:spPr>
        <a:xfrm>
          <a:off x="927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34" name="【橋りょう・トンネル】&#10;一人当たり有形固定資産（償却資産）額平均値テキスト"/>
        <xdr:cNvSpPr txBox="1"/>
      </xdr:nvSpPr>
      <xdr:spPr>
        <a:xfrm>
          <a:off x="10515600" y="10638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154249</xdr:rowOff>
    </xdr:from>
    <xdr:to>
      <xdr:col>55</xdr:col>
      <xdr:colOff>50800</xdr:colOff>
      <xdr:row>62</xdr:row>
      <xdr:rowOff>84399</xdr:rowOff>
    </xdr:to>
    <xdr:sp macro="" textlink="">
      <xdr:nvSpPr>
        <xdr:cNvPr id="245" name="楕円 244"/>
        <xdr:cNvSpPr/>
      </xdr:nvSpPr>
      <xdr:spPr>
        <a:xfrm>
          <a:off x="10426700" y="1061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5676</xdr:rowOff>
    </xdr:from>
    <xdr:ext cx="690189" cy="259045"/>
    <xdr:sp macro="" textlink="">
      <xdr:nvSpPr>
        <xdr:cNvPr id="246" name="【橋りょう・トンネル】&#10;一人当たり有形固定資産（償却資産）額該当値テキスト"/>
        <xdr:cNvSpPr txBox="1"/>
      </xdr:nvSpPr>
      <xdr:spPr>
        <a:xfrm>
          <a:off x="10515600" y="10464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2034</xdr:rowOff>
    </xdr:from>
    <xdr:to>
      <xdr:col>50</xdr:col>
      <xdr:colOff>165100</xdr:colOff>
      <xdr:row>62</xdr:row>
      <xdr:rowOff>103634</xdr:rowOff>
    </xdr:to>
    <xdr:sp macro="" textlink="">
      <xdr:nvSpPr>
        <xdr:cNvPr id="247" name="楕円 246"/>
        <xdr:cNvSpPr/>
      </xdr:nvSpPr>
      <xdr:spPr>
        <a:xfrm>
          <a:off x="9588500" y="1063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33599</xdr:rowOff>
    </xdr:from>
    <xdr:to>
      <xdr:col>55</xdr:col>
      <xdr:colOff>0</xdr:colOff>
      <xdr:row>62</xdr:row>
      <xdr:rowOff>52834</xdr:rowOff>
    </xdr:to>
    <xdr:cxnSp macro="">
      <xdr:nvCxnSpPr>
        <xdr:cNvPr id="248" name="直線コネクタ 247"/>
        <xdr:cNvCxnSpPr/>
      </xdr:nvCxnSpPr>
      <xdr:spPr>
        <a:xfrm flipV="1">
          <a:off x="9639300" y="10663499"/>
          <a:ext cx="838200" cy="1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5218</xdr:rowOff>
    </xdr:from>
    <xdr:to>
      <xdr:col>46</xdr:col>
      <xdr:colOff>38100</xdr:colOff>
      <xdr:row>62</xdr:row>
      <xdr:rowOff>106818</xdr:rowOff>
    </xdr:to>
    <xdr:sp macro="" textlink="">
      <xdr:nvSpPr>
        <xdr:cNvPr id="249" name="楕円 248"/>
        <xdr:cNvSpPr/>
      </xdr:nvSpPr>
      <xdr:spPr>
        <a:xfrm>
          <a:off x="8699500" y="1063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52834</xdr:rowOff>
    </xdr:from>
    <xdr:to>
      <xdr:col>50</xdr:col>
      <xdr:colOff>114300</xdr:colOff>
      <xdr:row>62</xdr:row>
      <xdr:rowOff>56018</xdr:rowOff>
    </xdr:to>
    <xdr:cxnSp macro="">
      <xdr:nvCxnSpPr>
        <xdr:cNvPr id="250" name="直線コネクタ 249"/>
        <xdr:cNvCxnSpPr/>
      </xdr:nvCxnSpPr>
      <xdr:spPr>
        <a:xfrm flipV="1">
          <a:off x="8750300" y="10682734"/>
          <a:ext cx="889000" cy="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19957</xdr:rowOff>
    </xdr:from>
    <xdr:to>
      <xdr:col>41</xdr:col>
      <xdr:colOff>101600</xdr:colOff>
      <xdr:row>62</xdr:row>
      <xdr:rowOff>121557</xdr:rowOff>
    </xdr:to>
    <xdr:sp macro="" textlink="">
      <xdr:nvSpPr>
        <xdr:cNvPr id="251" name="楕円 250"/>
        <xdr:cNvSpPr/>
      </xdr:nvSpPr>
      <xdr:spPr>
        <a:xfrm>
          <a:off x="7810500" y="1064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56018</xdr:rowOff>
    </xdr:from>
    <xdr:to>
      <xdr:col>45</xdr:col>
      <xdr:colOff>177800</xdr:colOff>
      <xdr:row>62</xdr:row>
      <xdr:rowOff>70757</xdr:rowOff>
    </xdr:to>
    <xdr:cxnSp macro="">
      <xdr:nvCxnSpPr>
        <xdr:cNvPr id="252" name="直線コネクタ 251"/>
        <xdr:cNvCxnSpPr/>
      </xdr:nvCxnSpPr>
      <xdr:spPr>
        <a:xfrm flipV="1">
          <a:off x="7861300" y="10685918"/>
          <a:ext cx="889000" cy="1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34163</xdr:rowOff>
    </xdr:from>
    <xdr:to>
      <xdr:col>36</xdr:col>
      <xdr:colOff>165100</xdr:colOff>
      <xdr:row>62</xdr:row>
      <xdr:rowOff>135763</xdr:rowOff>
    </xdr:to>
    <xdr:sp macro="" textlink="">
      <xdr:nvSpPr>
        <xdr:cNvPr id="253" name="楕円 252"/>
        <xdr:cNvSpPr/>
      </xdr:nvSpPr>
      <xdr:spPr>
        <a:xfrm>
          <a:off x="6921500" y="1066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70757</xdr:rowOff>
    </xdr:from>
    <xdr:to>
      <xdr:col>41</xdr:col>
      <xdr:colOff>50800</xdr:colOff>
      <xdr:row>62</xdr:row>
      <xdr:rowOff>84963</xdr:rowOff>
    </xdr:to>
    <xdr:cxnSp macro="">
      <xdr:nvCxnSpPr>
        <xdr:cNvPr id="254" name="直線コネクタ 253"/>
        <xdr:cNvCxnSpPr/>
      </xdr:nvCxnSpPr>
      <xdr:spPr>
        <a:xfrm flipV="1">
          <a:off x="6972300" y="10700657"/>
          <a:ext cx="8890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55" name="n_1aveValue【橋りょう・トンネル】&#10;一人当たり有形固定資産（償却資産）額"/>
        <xdr:cNvSpPr txBox="1"/>
      </xdr:nvSpPr>
      <xdr:spPr>
        <a:xfrm>
          <a:off x="9281505" y="10760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98167</xdr:rowOff>
    </xdr:from>
    <xdr:ext cx="690189" cy="259045"/>
    <xdr:sp macro="" textlink="">
      <xdr:nvSpPr>
        <xdr:cNvPr id="256" name="n_2aveValue【橋りょう・トンネル】&#10;一人当たり有形固定資産（償却資産）額"/>
        <xdr:cNvSpPr txBox="1"/>
      </xdr:nvSpPr>
      <xdr:spPr>
        <a:xfrm>
          <a:off x="84052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141773</xdr:rowOff>
    </xdr:from>
    <xdr:ext cx="690189" cy="259045"/>
    <xdr:sp macro="" textlink="">
      <xdr:nvSpPr>
        <xdr:cNvPr id="257" name="n_3aveValue【橋りょう・トンネル】&#10;一人当たり有形固定資産（償却資産）額"/>
        <xdr:cNvSpPr txBox="1"/>
      </xdr:nvSpPr>
      <xdr:spPr>
        <a:xfrm>
          <a:off x="7516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152161</xdr:rowOff>
    </xdr:from>
    <xdr:ext cx="690189" cy="259045"/>
    <xdr:sp macro="" textlink="">
      <xdr:nvSpPr>
        <xdr:cNvPr id="258" name="n_4aveValue【橋りょう・トンネル】&#10;一人当たり有形固定資産（償却資産）額"/>
        <xdr:cNvSpPr txBox="1"/>
      </xdr:nvSpPr>
      <xdr:spPr>
        <a:xfrm>
          <a:off x="6627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120161</xdr:rowOff>
    </xdr:from>
    <xdr:ext cx="690189" cy="259045"/>
    <xdr:sp macro="" textlink="">
      <xdr:nvSpPr>
        <xdr:cNvPr id="259" name="n_1mainValue【橋りょう・トンネル】&#10;一人当たり有形固定資産（償却資産）額"/>
        <xdr:cNvSpPr txBox="1"/>
      </xdr:nvSpPr>
      <xdr:spPr>
        <a:xfrm>
          <a:off x="9281505" y="104071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123345</xdr:rowOff>
    </xdr:from>
    <xdr:ext cx="690189" cy="259045"/>
    <xdr:sp macro="" textlink="">
      <xdr:nvSpPr>
        <xdr:cNvPr id="260" name="n_2mainValue【橋りょう・トンネル】&#10;一人当たり有形固定資産（償却資産）額"/>
        <xdr:cNvSpPr txBox="1"/>
      </xdr:nvSpPr>
      <xdr:spPr>
        <a:xfrm>
          <a:off x="8405205" y="104103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138084</xdr:rowOff>
    </xdr:from>
    <xdr:ext cx="690189" cy="259045"/>
    <xdr:sp macro="" textlink="">
      <xdr:nvSpPr>
        <xdr:cNvPr id="261" name="n_3mainValue【橋りょう・トンネル】&#10;一人当たり有形固定資産（償却資産）額"/>
        <xdr:cNvSpPr txBox="1"/>
      </xdr:nvSpPr>
      <xdr:spPr>
        <a:xfrm>
          <a:off x="7516205" y="10425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152290</xdr:rowOff>
    </xdr:from>
    <xdr:ext cx="690189" cy="259045"/>
    <xdr:sp macro="" textlink="">
      <xdr:nvSpPr>
        <xdr:cNvPr id="262" name="n_4mainValue【橋りょう・トンネル】&#10;一人当たり有形固定資産（償却資産）額"/>
        <xdr:cNvSpPr txBox="1"/>
      </xdr:nvSpPr>
      <xdr:spPr>
        <a:xfrm>
          <a:off x="6627205" y="1043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xdr:cNvSpPr txBox="1"/>
      </xdr:nvSpPr>
      <xdr:spPr>
        <a:xfrm>
          <a:off x="46736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34925</xdr:rowOff>
    </xdr:from>
    <xdr:to>
      <xdr:col>24</xdr:col>
      <xdr:colOff>114300</xdr:colOff>
      <xdr:row>84</xdr:row>
      <xdr:rowOff>136525</xdr:rowOff>
    </xdr:to>
    <xdr:sp macro="" textlink="">
      <xdr:nvSpPr>
        <xdr:cNvPr id="303" name="楕円 302"/>
        <xdr:cNvSpPr/>
      </xdr:nvSpPr>
      <xdr:spPr>
        <a:xfrm>
          <a:off x="45847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13352</xdr:rowOff>
    </xdr:from>
    <xdr:ext cx="405111" cy="259045"/>
    <xdr:sp macro="" textlink="">
      <xdr:nvSpPr>
        <xdr:cNvPr id="304" name="【公営住宅】&#10;有形固定資産減価償却率該当値テキスト"/>
        <xdr:cNvSpPr txBox="1"/>
      </xdr:nvSpPr>
      <xdr:spPr>
        <a:xfrm>
          <a:off x="4673600"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13970</xdr:rowOff>
    </xdr:from>
    <xdr:to>
      <xdr:col>20</xdr:col>
      <xdr:colOff>38100</xdr:colOff>
      <xdr:row>84</xdr:row>
      <xdr:rowOff>115570</xdr:rowOff>
    </xdr:to>
    <xdr:sp macro="" textlink="">
      <xdr:nvSpPr>
        <xdr:cNvPr id="305" name="楕円 304"/>
        <xdr:cNvSpPr/>
      </xdr:nvSpPr>
      <xdr:spPr>
        <a:xfrm>
          <a:off x="3746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64770</xdr:rowOff>
    </xdr:from>
    <xdr:to>
      <xdr:col>24</xdr:col>
      <xdr:colOff>63500</xdr:colOff>
      <xdr:row>84</xdr:row>
      <xdr:rowOff>85725</xdr:rowOff>
    </xdr:to>
    <xdr:cxnSp macro="">
      <xdr:nvCxnSpPr>
        <xdr:cNvPr id="306" name="直線コネクタ 305"/>
        <xdr:cNvCxnSpPr/>
      </xdr:nvCxnSpPr>
      <xdr:spPr>
        <a:xfrm>
          <a:off x="3797300" y="1446657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13970</xdr:rowOff>
    </xdr:from>
    <xdr:to>
      <xdr:col>15</xdr:col>
      <xdr:colOff>101600</xdr:colOff>
      <xdr:row>84</xdr:row>
      <xdr:rowOff>115570</xdr:rowOff>
    </xdr:to>
    <xdr:sp macro="" textlink="">
      <xdr:nvSpPr>
        <xdr:cNvPr id="307" name="楕円 306"/>
        <xdr:cNvSpPr/>
      </xdr:nvSpPr>
      <xdr:spPr>
        <a:xfrm>
          <a:off x="2857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64770</xdr:rowOff>
    </xdr:from>
    <xdr:to>
      <xdr:col>19</xdr:col>
      <xdr:colOff>177800</xdr:colOff>
      <xdr:row>84</xdr:row>
      <xdr:rowOff>64770</xdr:rowOff>
    </xdr:to>
    <xdr:cxnSp macro="">
      <xdr:nvCxnSpPr>
        <xdr:cNvPr id="308" name="直線コネクタ 307"/>
        <xdr:cNvCxnSpPr/>
      </xdr:nvCxnSpPr>
      <xdr:spPr>
        <a:xfrm>
          <a:off x="2908300" y="14466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158750</xdr:rowOff>
    </xdr:from>
    <xdr:to>
      <xdr:col>10</xdr:col>
      <xdr:colOff>165100</xdr:colOff>
      <xdr:row>84</xdr:row>
      <xdr:rowOff>88900</xdr:rowOff>
    </xdr:to>
    <xdr:sp macro="" textlink="">
      <xdr:nvSpPr>
        <xdr:cNvPr id="309" name="楕円 308"/>
        <xdr:cNvSpPr/>
      </xdr:nvSpPr>
      <xdr:spPr>
        <a:xfrm>
          <a:off x="1968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38100</xdr:rowOff>
    </xdr:from>
    <xdr:to>
      <xdr:col>15</xdr:col>
      <xdr:colOff>50800</xdr:colOff>
      <xdr:row>84</xdr:row>
      <xdr:rowOff>64770</xdr:rowOff>
    </xdr:to>
    <xdr:cxnSp macro="">
      <xdr:nvCxnSpPr>
        <xdr:cNvPr id="310" name="直線コネクタ 309"/>
        <xdr:cNvCxnSpPr/>
      </xdr:nvCxnSpPr>
      <xdr:spPr>
        <a:xfrm>
          <a:off x="2019300" y="144399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126364</xdr:rowOff>
    </xdr:from>
    <xdr:to>
      <xdr:col>6</xdr:col>
      <xdr:colOff>38100</xdr:colOff>
      <xdr:row>84</xdr:row>
      <xdr:rowOff>56514</xdr:rowOff>
    </xdr:to>
    <xdr:sp macro="" textlink="">
      <xdr:nvSpPr>
        <xdr:cNvPr id="311" name="楕円 310"/>
        <xdr:cNvSpPr/>
      </xdr:nvSpPr>
      <xdr:spPr>
        <a:xfrm>
          <a:off x="1079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5714</xdr:rowOff>
    </xdr:from>
    <xdr:to>
      <xdr:col>10</xdr:col>
      <xdr:colOff>114300</xdr:colOff>
      <xdr:row>84</xdr:row>
      <xdr:rowOff>38100</xdr:rowOff>
    </xdr:to>
    <xdr:cxnSp macro="">
      <xdr:nvCxnSpPr>
        <xdr:cNvPr id="312" name="直線コネクタ 311"/>
        <xdr:cNvCxnSpPr/>
      </xdr:nvCxnSpPr>
      <xdr:spPr>
        <a:xfrm>
          <a:off x="1130300" y="1440751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3" name="n_1aveValue【公営住宅】&#10;有形固定資産減価償却率"/>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4" name="n_2aveValue【公営住宅】&#10;有形固定資産減価償却率"/>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15" name="n_3aveValue【公営住宅】&#10;有形固定資産減価償却率"/>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aveValue【公営住宅】&#10;有形固定資産減価償却率"/>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106697</xdr:rowOff>
    </xdr:from>
    <xdr:ext cx="405111" cy="259045"/>
    <xdr:sp macro="" textlink="">
      <xdr:nvSpPr>
        <xdr:cNvPr id="317" name="n_1mainValue【公営住宅】&#10;有形固定資産減価償却率"/>
        <xdr:cNvSpPr txBox="1"/>
      </xdr:nvSpPr>
      <xdr:spPr>
        <a:xfrm>
          <a:off x="3582044"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106697</xdr:rowOff>
    </xdr:from>
    <xdr:ext cx="405111" cy="259045"/>
    <xdr:sp macro="" textlink="">
      <xdr:nvSpPr>
        <xdr:cNvPr id="318" name="n_2mainValue【公営住宅】&#10;有形固定資産減価償却率"/>
        <xdr:cNvSpPr txBox="1"/>
      </xdr:nvSpPr>
      <xdr:spPr>
        <a:xfrm>
          <a:off x="2705744"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80027</xdr:rowOff>
    </xdr:from>
    <xdr:ext cx="405111" cy="259045"/>
    <xdr:sp macro="" textlink="">
      <xdr:nvSpPr>
        <xdr:cNvPr id="319" name="n_3mainValue【公営住宅】&#10;有形固定資産減価償却率"/>
        <xdr:cNvSpPr txBox="1"/>
      </xdr:nvSpPr>
      <xdr:spPr>
        <a:xfrm>
          <a:off x="1816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47641</xdr:rowOff>
    </xdr:from>
    <xdr:ext cx="405111" cy="259045"/>
    <xdr:sp macro="" textlink="">
      <xdr:nvSpPr>
        <xdr:cNvPr id="320" name="n_4mainValue【公営住宅】&#10;有形固定資産減価償却率"/>
        <xdr:cNvSpPr txBox="1"/>
      </xdr:nvSpPr>
      <xdr:spPr>
        <a:xfrm>
          <a:off x="9277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123679</xdr:rowOff>
    </xdr:from>
    <xdr:ext cx="469744" cy="259045"/>
    <xdr:sp macro="" textlink="">
      <xdr:nvSpPr>
        <xdr:cNvPr id="351" name="【公営住宅】&#10;一人当たり面積平均値テキスト"/>
        <xdr:cNvSpPr txBox="1"/>
      </xdr:nvSpPr>
      <xdr:spPr>
        <a:xfrm>
          <a:off x="10515600" y="1435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134365</xdr:rowOff>
    </xdr:from>
    <xdr:to>
      <xdr:col>55</xdr:col>
      <xdr:colOff>50800</xdr:colOff>
      <xdr:row>82</xdr:row>
      <xdr:rowOff>64515</xdr:rowOff>
    </xdr:to>
    <xdr:sp macro="" textlink="">
      <xdr:nvSpPr>
        <xdr:cNvPr id="362" name="楕円 361"/>
        <xdr:cNvSpPr/>
      </xdr:nvSpPr>
      <xdr:spPr>
        <a:xfrm>
          <a:off x="10426700" y="1402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157242</xdr:rowOff>
    </xdr:from>
    <xdr:ext cx="469744" cy="259045"/>
    <xdr:sp macro="" textlink="">
      <xdr:nvSpPr>
        <xdr:cNvPr id="363" name="【公営住宅】&#10;一人当たり面積該当値テキスト"/>
        <xdr:cNvSpPr txBox="1"/>
      </xdr:nvSpPr>
      <xdr:spPr>
        <a:xfrm>
          <a:off x="10515600" y="1387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149498</xdr:rowOff>
    </xdr:from>
    <xdr:to>
      <xdr:col>50</xdr:col>
      <xdr:colOff>165100</xdr:colOff>
      <xdr:row>82</xdr:row>
      <xdr:rowOff>79648</xdr:rowOff>
    </xdr:to>
    <xdr:sp macro="" textlink="">
      <xdr:nvSpPr>
        <xdr:cNvPr id="364" name="楕円 363"/>
        <xdr:cNvSpPr/>
      </xdr:nvSpPr>
      <xdr:spPr>
        <a:xfrm>
          <a:off x="9588500" y="1403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13715</xdr:rowOff>
    </xdr:from>
    <xdr:to>
      <xdr:col>55</xdr:col>
      <xdr:colOff>0</xdr:colOff>
      <xdr:row>82</xdr:row>
      <xdr:rowOff>28848</xdr:rowOff>
    </xdr:to>
    <xdr:cxnSp macro="">
      <xdr:nvCxnSpPr>
        <xdr:cNvPr id="365" name="直線コネクタ 364"/>
        <xdr:cNvCxnSpPr/>
      </xdr:nvCxnSpPr>
      <xdr:spPr>
        <a:xfrm flipV="1">
          <a:off x="9639300" y="14072615"/>
          <a:ext cx="838200" cy="1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158533</xdr:rowOff>
    </xdr:from>
    <xdr:to>
      <xdr:col>46</xdr:col>
      <xdr:colOff>38100</xdr:colOff>
      <xdr:row>82</xdr:row>
      <xdr:rowOff>88683</xdr:rowOff>
    </xdr:to>
    <xdr:sp macro="" textlink="">
      <xdr:nvSpPr>
        <xdr:cNvPr id="366" name="楕円 365"/>
        <xdr:cNvSpPr/>
      </xdr:nvSpPr>
      <xdr:spPr>
        <a:xfrm>
          <a:off x="8699500" y="1404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28848</xdr:rowOff>
    </xdr:from>
    <xdr:to>
      <xdr:col>50</xdr:col>
      <xdr:colOff>114300</xdr:colOff>
      <xdr:row>82</xdr:row>
      <xdr:rowOff>37883</xdr:rowOff>
    </xdr:to>
    <xdr:cxnSp macro="">
      <xdr:nvCxnSpPr>
        <xdr:cNvPr id="367" name="直線コネクタ 366"/>
        <xdr:cNvCxnSpPr/>
      </xdr:nvCxnSpPr>
      <xdr:spPr>
        <a:xfrm flipV="1">
          <a:off x="8750300" y="14087748"/>
          <a:ext cx="8890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2758</xdr:rowOff>
    </xdr:from>
    <xdr:to>
      <xdr:col>41</xdr:col>
      <xdr:colOff>101600</xdr:colOff>
      <xdr:row>82</xdr:row>
      <xdr:rowOff>104358</xdr:rowOff>
    </xdr:to>
    <xdr:sp macro="" textlink="">
      <xdr:nvSpPr>
        <xdr:cNvPr id="368" name="楕円 367"/>
        <xdr:cNvSpPr/>
      </xdr:nvSpPr>
      <xdr:spPr>
        <a:xfrm>
          <a:off x="7810500" y="140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37883</xdr:rowOff>
    </xdr:from>
    <xdr:to>
      <xdr:col>45</xdr:col>
      <xdr:colOff>177800</xdr:colOff>
      <xdr:row>82</xdr:row>
      <xdr:rowOff>53558</xdr:rowOff>
    </xdr:to>
    <xdr:cxnSp macro="">
      <xdr:nvCxnSpPr>
        <xdr:cNvPr id="369" name="直線コネクタ 368"/>
        <xdr:cNvCxnSpPr/>
      </xdr:nvCxnSpPr>
      <xdr:spPr>
        <a:xfrm flipV="1">
          <a:off x="7861300" y="14096783"/>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12664</xdr:rowOff>
    </xdr:from>
    <xdr:to>
      <xdr:col>36</xdr:col>
      <xdr:colOff>165100</xdr:colOff>
      <xdr:row>82</xdr:row>
      <xdr:rowOff>114264</xdr:rowOff>
    </xdr:to>
    <xdr:sp macro="" textlink="">
      <xdr:nvSpPr>
        <xdr:cNvPr id="370" name="楕円 369"/>
        <xdr:cNvSpPr/>
      </xdr:nvSpPr>
      <xdr:spPr>
        <a:xfrm>
          <a:off x="6921500" y="1407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53558</xdr:rowOff>
    </xdr:from>
    <xdr:to>
      <xdr:col>41</xdr:col>
      <xdr:colOff>50800</xdr:colOff>
      <xdr:row>82</xdr:row>
      <xdr:rowOff>63464</xdr:rowOff>
    </xdr:to>
    <xdr:cxnSp macro="">
      <xdr:nvCxnSpPr>
        <xdr:cNvPr id="371" name="直線コネクタ 370"/>
        <xdr:cNvCxnSpPr/>
      </xdr:nvCxnSpPr>
      <xdr:spPr>
        <a:xfrm flipV="1">
          <a:off x="6972300" y="14112458"/>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33219</xdr:rowOff>
    </xdr:from>
    <xdr:ext cx="469744" cy="259045"/>
    <xdr:sp macro="" textlink="">
      <xdr:nvSpPr>
        <xdr:cNvPr id="372" name="n_1aveValue【公営住宅】&#10;一人当たり面積"/>
        <xdr:cNvSpPr txBox="1"/>
      </xdr:nvSpPr>
      <xdr:spPr>
        <a:xfrm>
          <a:off x="9391727" y="1443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34199</xdr:rowOff>
    </xdr:from>
    <xdr:ext cx="469744" cy="259045"/>
    <xdr:sp macro="" textlink="">
      <xdr:nvSpPr>
        <xdr:cNvPr id="373" name="n_2aveValue【公営住宅】&#10;一人当たり面積"/>
        <xdr:cNvSpPr txBox="1"/>
      </xdr:nvSpPr>
      <xdr:spPr>
        <a:xfrm>
          <a:off x="8515427" y="144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61957</xdr:rowOff>
    </xdr:from>
    <xdr:ext cx="469744" cy="259045"/>
    <xdr:sp macro="" textlink="">
      <xdr:nvSpPr>
        <xdr:cNvPr id="374" name="n_3aveValue【公営住宅】&#10;一人当たり面積"/>
        <xdr:cNvSpPr txBox="1"/>
      </xdr:nvSpPr>
      <xdr:spPr>
        <a:xfrm>
          <a:off x="7626427" y="144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57711</xdr:rowOff>
    </xdr:from>
    <xdr:ext cx="469744" cy="259045"/>
    <xdr:sp macro="" textlink="">
      <xdr:nvSpPr>
        <xdr:cNvPr id="375" name="n_4aveValue【公営住宅】&#10;一人当たり面積"/>
        <xdr:cNvSpPr txBox="1"/>
      </xdr:nvSpPr>
      <xdr:spPr>
        <a:xfrm>
          <a:off x="6737427" y="1445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96175</xdr:rowOff>
    </xdr:from>
    <xdr:ext cx="469744" cy="259045"/>
    <xdr:sp macro="" textlink="">
      <xdr:nvSpPr>
        <xdr:cNvPr id="376" name="n_1mainValue【公営住宅】&#10;一人当たり面積"/>
        <xdr:cNvSpPr txBox="1"/>
      </xdr:nvSpPr>
      <xdr:spPr>
        <a:xfrm>
          <a:off x="9391727" y="1381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105210</xdr:rowOff>
    </xdr:from>
    <xdr:ext cx="469744" cy="259045"/>
    <xdr:sp macro="" textlink="">
      <xdr:nvSpPr>
        <xdr:cNvPr id="377" name="n_2mainValue【公営住宅】&#10;一人当たり面積"/>
        <xdr:cNvSpPr txBox="1"/>
      </xdr:nvSpPr>
      <xdr:spPr>
        <a:xfrm>
          <a:off x="8515427" y="1382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120885</xdr:rowOff>
    </xdr:from>
    <xdr:ext cx="469744" cy="259045"/>
    <xdr:sp macro="" textlink="">
      <xdr:nvSpPr>
        <xdr:cNvPr id="378" name="n_3mainValue【公営住宅】&#10;一人当たり面積"/>
        <xdr:cNvSpPr txBox="1"/>
      </xdr:nvSpPr>
      <xdr:spPr>
        <a:xfrm>
          <a:off x="7626427" y="1383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130791</xdr:rowOff>
    </xdr:from>
    <xdr:ext cx="469744" cy="259045"/>
    <xdr:sp macro="" textlink="">
      <xdr:nvSpPr>
        <xdr:cNvPr id="379" name="n_4mainValue【公営住宅】&#10;一人当たり面積"/>
        <xdr:cNvSpPr txBox="1"/>
      </xdr:nvSpPr>
      <xdr:spPr>
        <a:xfrm>
          <a:off x="6737427" y="1384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67854</xdr:rowOff>
    </xdr:from>
    <xdr:to>
      <xdr:col>85</xdr:col>
      <xdr:colOff>177800</xdr:colOff>
      <xdr:row>41</xdr:row>
      <xdr:rowOff>169454</xdr:rowOff>
    </xdr:to>
    <xdr:sp macro="" textlink="">
      <xdr:nvSpPr>
        <xdr:cNvPr id="437" name="楕円 436"/>
        <xdr:cNvSpPr/>
      </xdr:nvSpPr>
      <xdr:spPr>
        <a:xfrm>
          <a:off x="16268700" y="709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46281</xdr:rowOff>
    </xdr:from>
    <xdr:ext cx="405111" cy="259045"/>
    <xdr:sp macro="" textlink="">
      <xdr:nvSpPr>
        <xdr:cNvPr id="438" name="【認定こども園・幼稚園・保育所】&#10;有形固定資産減価償却率該当値テキスト"/>
        <xdr:cNvSpPr txBox="1"/>
      </xdr:nvSpPr>
      <xdr:spPr>
        <a:xfrm>
          <a:off x="16357600" y="707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164193</xdr:rowOff>
    </xdr:from>
    <xdr:to>
      <xdr:col>81</xdr:col>
      <xdr:colOff>101600</xdr:colOff>
      <xdr:row>42</xdr:row>
      <xdr:rowOff>94343</xdr:rowOff>
    </xdr:to>
    <xdr:sp macro="" textlink="">
      <xdr:nvSpPr>
        <xdr:cNvPr id="439" name="楕円 438"/>
        <xdr:cNvSpPr/>
      </xdr:nvSpPr>
      <xdr:spPr>
        <a:xfrm>
          <a:off x="15430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118654</xdr:rowOff>
    </xdr:from>
    <xdr:to>
      <xdr:col>85</xdr:col>
      <xdr:colOff>127000</xdr:colOff>
      <xdr:row>42</xdr:row>
      <xdr:rowOff>43543</xdr:rowOff>
    </xdr:to>
    <xdr:cxnSp macro="">
      <xdr:nvCxnSpPr>
        <xdr:cNvPr id="440" name="直線コネクタ 439"/>
        <xdr:cNvCxnSpPr/>
      </xdr:nvCxnSpPr>
      <xdr:spPr>
        <a:xfrm flipV="1">
          <a:off x="15481300" y="7148104"/>
          <a:ext cx="8382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164193</xdr:rowOff>
    </xdr:from>
    <xdr:to>
      <xdr:col>76</xdr:col>
      <xdr:colOff>165100</xdr:colOff>
      <xdr:row>42</xdr:row>
      <xdr:rowOff>94343</xdr:rowOff>
    </xdr:to>
    <xdr:sp macro="" textlink="">
      <xdr:nvSpPr>
        <xdr:cNvPr id="441" name="楕円 440"/>
        <xdr:cNvSpPr/>
      </xdr:nvSpPr>
      <xdr:spPr>
        <a:xfrm>
          <a:off x="14541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43543</xdr:rowOff>
    </xdr:from>
    <xdr:to>
      <xdr:col>81</xdr:col>
      <xdr:colOff>50800</xdr:colOff>
      <xdr:row>42</xdr:row>
      <xdr:rowOff>43543</xdr:rowOff>
    </xdr:to>
    <xdr:cxnSp macro="">
      <xdr:nvCxnSpPr>
        <xdr:cNvPr id="442" name="直線コネクタ 441"/>
        <xdr:cNvCxnSpPr/>
      </xdr:nvCxnSpPr>
      <xdr:spPr>
        <a:xfrm>
          <a:off x="14592300" y="7244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160927</xdr:rowOff>
    </xdr:from>
    <xdr:to>
      <xdr:col>72</xdr:col>
      <xdr:colOff>38100</xdr:colOff>
      <xdr:row>42</xdr:row>
      <xdr:rowOff>91077</xdr:rowOff>
    </xdr:to>
    <xdr:sp macro="" textlink="">
      <xdr:nvSpPr>
        <xdr:cNvPr id="443" name="楕円 442"/>
        <xdr:cNvSpPr/>
      </xdr:nvSpPr>
      <xdr:spPr>
        <a:xfrm>
          <a:off x="13652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40277</xdr:rowOff>
    </xdr:from>
    <xdr:to>
      <xdr:col>76</xdr:col>
      <xdr:colOff>114300</xdr:colOff>
      <xdr:row>42</xdr:row>
      <xdr:rowOff>43543</xdr:rowOff>
    </xdr:to>
    <xdr:cxnSp macro="">
      <xdr:nvCxnSpPr>
        <xdr:cNvPr id="444" name="直線コネクタ 443"/>
        <xdr:cNvCxnSpPr/>
      </xdr:nvCxnSpPr>
      <xdr:spPr>
        <a:xfrm>
          <a:off x="13703300" y="72411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2540</xdr:rowOff>
    </xdr:from>
    <xdr:to>
      <xdr:col>67</xdr:col>
      <xdr:colOff>101600</xdr:colOff>
      <xdr:row>42</xdr:row>
      <xdr:rowOff>104140</xdr:rowOff>
    </xdr:to>
    <xdr:sp macro="" textlink="">
      <xdr:nvSpPr>
        <xdr:cNvPr id="445" name="楕円 444"/>
        <xdr:cNvSpPr/>
      </xdr:nvSpPr>
      <xdr:spPr>
        <a:xfrm>
          <a:off x="12763500" y="72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40277</xdr:rowOff>
    </xdr:from>
    <xdr:to>
      <xdr:col>71</xdr:col>
      <xdr:colOff>177800</xdr:colOff>
      <xdr:row>42</xdr:row>
      <xdr:rowOff>53340</xdr:rowOff>
    </xdr:to>
    <xdr:cxnSp macro="">
      <xdr:nvCxnSpPr>
        <xdr:cNvPr id="446" name="直線コネクタ 445"/>
        <xdr:cNvCxnSpPr/>
      </xdr:nvCxnSpPr>
      <xdr:spPr>
        <a:xfrm flipV="1">
          <a:off x="12814300" y="724117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47" name="n_1aveValue【認定こども園・幼稚園・保育所】&#10;有形固定資産減価償却率"/>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48" name="n_2aveValue【認定こども園・幼稚園・保育所】&#10;有形固定資産減価償却率"/>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9" name="n_3aveValue【認定こども園・幼稚園・保育所】&#10;有形固定資産減価償却率"/>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450" name="n_4aveValue【認定こども園・幼稚園・保育所】&#10;有形固定資産減価償却率"/>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85470</xdr:rowOff>
    </xdr:from>
    <xdr:ext cx="405111" cy="259045"/>
    <xdr:sp macro="" textlink="">
      <xdr:nvSpPr>
        <xdr:cNvPr id="451" name="n_1mainValue【認定こども園・幼稚園・保育所】&#10;有形固定資産減価償却率"/>
        <xdr:cNvSpPr txBox="1"/>
      </xdr:nvSpPr>
      <xdr:spPr>
        <a:xfrm>
          <a:off x="15266044" y="728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85470</xdr:rowOff>
    </xdr:from>
    <xdr:ext cx="405111" cy="259045"/>
    <xdr:sp macro="" textlink="">
      <xdr:nvSpPr>
        <xdr:cNvPr id="452" name="n_2mainValue【認定こども園・幼稚園・保育所】&#10;有形固定資産減価償却率"/>
        <xdr:cNvSpPr txBox="1"/>
      </xdr:nvSpPr>
      <xdr:spPr>
        <a:xfrm>
          <a:off x="14389744" y="728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82204</xdr:rowOff>
    </xdr:from>
    <xdr:ext cx="405111" cy="259045"/>
    <xdr:sp macro="" textlink="">
      <xdr:nvSpPr>
        <xdr:cNvPr id="453" name="n_3mainValue【認定こども園・幼稚園・保育所】&#10;有形固定資産減価償却率"/>
        <xdr:cNvSpPr txBox="1"/>
      </xdr:nvSpPr>
      <xdr:spPr>
        <a:xfrm>
          <a:off x="13500744" y="728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95267</xdr:rowOff>
    </xdr:from>
    <xdr:ext cx="405111" cy="259045"/>
    <xdr:sp macro="" textlink="">
      <xdr:nvSpPr>
        <xdr:cNvPr id="454" name="n_4mainValue【認定こども園・幼稚園・保育所】&#10;有形固定資産減価償却率"/>
        <xdr:cNvSpPr txBox="1"/>
      </xdr:nvSpPr>
      <xdr:spPr>
        <a:xfrm>
          <a:off x="12611744"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481" name="【認定こども園・幼稚園・保育所】&#10;一人当たり面積平均値テキスト"/>
        <xdr:cNvSpPr txBox="1"/>
      </xdr:nvSpPr>
      <xdr:spPr>
        <a:xfrm>
          <a:off x="22199600" y="6566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111811</xdr:rowOff>
    </xdr:from>
    <xdr:to>
      <xdr:col>116</xdr:col>
      <xdr:colOff>114300</xdr:colOff>
      <xdr:row>40</xdr:row>
      <xdr:rowOff>41961</xdr:rowOff>
    </xdr:to>
    <xdr:sp macro="" textlink="">
      <xdr:nvSpPr>
        <xdr:cNvPr id="492" name="楕円 491"/>
        <xdr:cNvSpPr/>
      </xdr:nvSpPr>
      <xdr:spPr>
        <a:xfrm>
          <a:off x="22110700" y="679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90238</xdr:rowOff>
    </xdr:from>
    <xdr:ext cx="469744" cy="259045"/>
    <xdr:sp macro="" textlink="">
      <xdr:nvSpPr>
        <xdr:cNvPr id="493" name="【認定こども園・幼稚園・保育所】&#10;一人当たり面積該当値テキスト"/>
        <xdr:cNvSpPr txBox="1"/>
      </xdr:nvSpPr>
      <xdr:spPr>
        <a:xfrm>
          <a:off x="22199600" y="677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120041</xdr:rowOff>
    </xdr:from>
    <xdr:to>
      <xdr:col>112</xdr:col>
      <xdr:colOff>38100</xdr:colOff>
      <xdr:row>40</xdr:row>
      <xdr:rowOff>50191</xdr:rowOff>
    </xdr:to>
    <xdr:sp macro="" textlink="">
      <xdr:nvSpPr>
        <xdr:cNvPr id="494" name="楕円 493"/>
        <xdr:cNvSpPr/>
      </xdr:nvSpPr>
      <xdr:spPr>
        <a:xfrm>
          <a:off x="21272500" y="68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162611</xdr:rowOff>
    </xdr:from>
    <xdr:to>
      <xdr:col>116</xdr:col>
      <xdr:colOff>63500</xdr:colOff>
      <xdr:row>39</xdr:row>
      <xdr:rowOff>170841</xdr:rowOff>
    </xdr:to>
    <xdr:cxnSp macro="">
      <xdr:nvCxnSpPr>
        <xdr:cNvPr id="495" name="直線コネクタ 494"/>
        <xdr:cNvCxnSpPr/>
      </xdr:nvCxnSpPr>
      <xdr:spPr>
        <a:xfrm flipV="1">
          <a:off x="21323300" y="6849161"/>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123698</xdr:rowOff>
    </xdr:from>
    <xdr:to>
      <xdr:col>107</xdr:col>
      <xdr:colOff>101600</xdr:colOff>
      <xdr:row>40</xdr:row>
      <xdr:rowOff>53848</xdr:rowOff>
    </xdr:to>
    <xdr:sp macro="" textlink="">
      <xdr:nvSpPr>
        <xdr:cNvPr id="496" name="楕円 495"/>
        <xdr:cNvSpPr/>
      </xdr:nvSpPr>
      <xdr:spPr>
        <a:xfrm>
          <a:off x="20383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170841</xdr:rowOff>
    </xdr:from>
    <xdr:to>
      <xdr:col>111</xdr:col>
      <xdr:colOff>177800</xdr:colOff>
      <xdr:row>40</xdr:row>
      <xdr:rowOff>3048</xdr:rowOff>
    </xdr:to>
    <xdr:cxnSp macro="">
      <xdr:nvCxnSpPr>
        <xdr:cNvPr id="497" name="直線コネクタ 496"/>
        <xdr:cNvCxnSpPr/>
      </xdr:nvCxnSpPr>
      <xdr:spPr>
        <a:xfrm flipV="1">
          <a:off x="20434300" y="6857391"/>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129184</xdr:rowOff>
    </xdr:from>
    <xdr:to>
      <xdr:col>102</xdr:col>
      <xdr:colOff>165100</xdr:colOff>
      <xdr:row>40</xdr:row>
      <xdr:rowOff>59334</xdr:rowOff>
    </xdr:to>
    <xdr:sp macro="" textlink="">
      <xdr:nvSpPr>
        <xdr:cNvPr id="498" name="楕円 497"/>
        <xdr:cNvSpPr/>
      </xdr:nvSpPr>
      <xdr:spPr>
        <a:xfrm>
          <a:off x="19494500" y="681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3048</xdr:rowOff>
    </xdr:from>
    <xdr:to>
      <xdr:col>107</xdr:col>
      <xdr:colOff>50800</xdr:colOff>
      <xdr:row>40</xdr:row>
      <xdr:rowOff>8534</xdr:rowOff>
    </xdr:to>
    <xdr:cxnSp macro="">
      <xdr:nvCxnSpPr>
        <xdr:cNvPr id="499" name="直線コネクタ 498"/>
        <xdr:cNvCxnSpPr/>
      </xdr:nvCxnSpPr>
      <xdr:spPr>
        <a:xfrm flipV="1">
          <a:off x="19545300" y="6861048"/>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138329</xdr:rowOff>
    </xdr:from>
    <xdr:to>
      <xdr:col>98</xdr:col>
      <xdr:colOff>38100</xdr:colOff>
      <xdr:row>40</xdr:row>
      <xdr:rowOff>68479</xdr:rowOff>
    </xdr:to>
    <xdr:sp macro="" textlink="">
      <xdr:nvSpPr>
        <xdr:cNvPr id="500" name="楕円 499"/>
        <xdr:cNvSpPr/>
      </xdr:nvSpPr>
      <xdr:spPr>
        <a:xfrm>
          <a:off x="18605500" y="682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8534</xdr:rowOff>
    </xdr:from>
    <xdr:to>
      <xdr:col>102</xdr:col>
      <xdr:colOff>114300</xdr:colOff>
      <xdr:row>40</xdr:row>
      <xdr:rowOff>17679</xdr:rowOff>
    </xdr:to>
    <xdr:cxnSp macro="">
      <xdr:nvCxnSpPr>
        <xdr:cNvPr id="501" name="直線コネクタ 500"/>
        <xdr:cNvCxnSpPr/>
      </xdr:nvCxnSpPr>
      <xdr:spPr>
        <a:xfrm flipV="1">
          <a:off x="18656300" y="6866534"/>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502" name="n_1aveValue【認定こども園・幼稚園・保育所】&#10;一人当たり面積"/>
        <xdr:cNvSpPr txBox="1"/>
      </xdr:nvSpPr>
      <xdr:spPr>
        <a:xfrm>
          <a:off x="210757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503" name="n_2aveValue【認定こども園・幼稚園・保育所】&#10;一人当たり面積"/>
        <xdr:cNvSpPr txBox="1"/>
      </xdr:nvSpPr>
      <xdr:spPr>
        <a:xfrm>
          <a:off x="20199427" y="65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504" name="n_3aveValue【認定こども園・幼稚園・保育所】&#10;一人当たり面積"/>
        <xdr:cNvSpPr txBox="1"/>
      </xdr:nvSpPr>
      <xdr:spPr>
        <a:xfrm>
          <a:off x="19310427" y="65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505" name="n_4aveValue【認定こども園・幼稚園・保育所】&#10;一人当たり面積"/>
        <xdr:cNvSpPr txBox="1"/>
      </xdr:nvSpPr>
      <xdr:spPr>
        <a:xfrm>
          <a:off x="18421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41318</xdr:rowOff>
    </xdr:from>
    <xdr:ext cx="469744" cy="259045"/>
    <xdr:sp macro="" textlink="">
      <xdr:nvSpPr>
        <xdr:cNvPr id="506" name="n_1mainValue【認定こども園・幼稚園・保育所】&#10;一人当たり面積"/>
        <xdr:cNvSpPr txBox="1"/>
      </xdr:nvSpPr>
      <xdr:spPr>
        <a:xfrm>
          <a:off x="210757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44975</xdr:rowOff>
    </xdr:from>
    <xdr:ext cx="469744" cy="259045"/>
    <xdr:sp macro="" textlink="">
      <xdr:nvSpPr>
        <xdr:cNvPr id="507" name="n_2mainValue【認定こども園・幼稚園・保育所】&#10;一人当たり面積"/>
        <xdr:cNvSpPr txBox="1"/>
      </xdr:nvSpPr>
      <xdr:spPr>
        <a:xfrm>
          <a:off x="20199427"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50461</xdr:rowOff>
    </xdr:from>
    <xdr:ext cx="469744" cy="259045"/>
    <xdr:sp macro="" textlink="">
      <xdr:nvSpPr>
        <xdr:cNvPr id="508" name="n_3mainValue【認定こども園・幼稚園・保育所】&#10;一人当たり面積"/>
        <xdr:cNvSpPr txBox="1"/>
      </xdr:nvSpPr>
      <xdr:spPr>
        <a:xfrm>
          <a:off x="19310427" y="690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59606</xdr:rowOff>
    </xdr:from>
    <xdr:ext cx="469744" cy="259045"/>
    <xdr:sp macro="" textlink="">
      <xdr:nvSpPr>
        <xdr:cNvPr id="509" name="n_4mainValue【認定こども園・幼稚園・保育所】&#10;一人当たり面積"/>
        <xdr:cNvSpPr txBox="1"/>
      </xdr:nvSpPr>
      <xdr:spPr>
        <a:xfrm>
          <a:off x="18421427" y="691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540" name="【学校施設】&#10;有形固定資産減価償却率平均値テキスト"/>
        <xdr:cNvSpPr txBox="1"/>
      </xdr:nvSpPr>
      <xdr:spPr>
        <a:xfrm>
          <a:off x="16357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70031</xdr:rowOff>
    </xdr:from>
    <xdr:to>
      <xdr:col>85</xdr:col>
      <xdr:colOff>177800</xdr:colOff>
      <xdr:row>60</xdr:row>
      <xdr:rowOff>181</xdr:rowOff>
    </xdr:to>
    <xdr:sp macro="" textlink="">
      <xdr:nvSpPr>
        <xdr:cNvPr id="551" name="楕円 550"/>
        <xdr:cNvSpPr/>
      </xdr:nvSpPr>
      <xdr:spPr>
        <a:xfrm>
          <a:off x="162687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92908</xdr:rowOff>
    </xdr:from>
    <xdr:ext cx="405111" cy="259045"/>
    <xdr:sp macro="" textlink="">
      <xdr:nvSpPr>
        <xdr:cNvPr id="552" name="【学校施設】&#10;有形固定資産減価償却率該当値テキスト"/>
        <xdr:cNvSpPr txBox="1"/>
      </xdr:nvSpPr>
      <xdr:spPr>
        <a:xfrm>
          <a:off x="16357600" y="1003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163104</xdr:rowOff>
    </xdr:from>
    <xdr:to>
      <xdr:col>81</xdr:col>
      <xdr:colOff>101600</xdr:colOff>
      <xdr:row>59</xdr:row>
      <xdr:rowOff>93254</xdr:rowOff>
    </xdr:to>
    <xdr:sp macro="" textlink="">
      <xdr:nvSpPr>
        <xdr:cNvPr id="553" name="楕円 552"/>
        <xdr:cNvSpPr/>
      </xdr:nvSpPr>
      <xdr:spPr>
        <a:xfrm>
          <a:off x="15430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42454</xdr:rowOff>
    </xdr:from>
    <xdr:to>
      <xdr:col>85</xdr:col>
      <xdr:colOff>127000</xdr:colOff>
      <xdr:row>59</xdr:row>
      <xdr:rowOff>120831</xdr:rowOff>
    </xdr:to>
    <xdr:cxnSp macro="">
      <xdr:nvCxnSpPr>
        <xdr:cNvPr id="554" name="直線コネクタ 553"/>
        <xdr:cNvCxnSpPr/>
      </xdr:nvCxnSpPr>
      <xdr:spPr>
        <a:xfrm>
          <a:off x="15481300" y="10158004"/>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163104</xdr:rowOff>
    </xdr:from>
    <xdr:to>
      <xdr:col>76</xdr:col>
      <xdr:colOff>165100</xdr:colOff>
      <xdr:row>59</xdr:row>
      <xdr:rowOff>93254</xdr:rowOff>
    </xdr:to>
    <xdr:sp macro="" textlink="">
      <xdr:nvSpPr>
        <xdr:cNvPr id="555" name="楕円 554"/>
        <xdr:cNvSpPr/>
      </xdr:nvSpPr>
      <xdr:spPr>
        <a:xfrm>
          <a:off x="14541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42454</xdr:rowOff>
    </xdr:from>
    <xdr:to>
      <xdr:col>81</xdr:col>
      <xdr:colOff>50800</xdr:colOff>
      <xdr:row>59</xdr:row>
      <xdr:rowOff>42454</xdr:rowOff>
    </xdr:to>
    <xdr:cxnSp macro="">
      <xdr:nvCxnSpPr>
        <xdr:cNvPr id="556" name="直線コネクタ 555"/>
        <xdr:cNvCxnSpPr/>
      </xdr:nvCxnSpPr>
      <xdr:spPr>
        <a:xfrm>
          <a:off x="14592300" y="10158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125549</xdr:rowOff>
    </xdr:from>
    <xdr:to>
      <xdr:col>72</xdr:col>
      <xdr:colOff>38100</xdr:colOff>
      <xdr:row>59</xdr:row>
      <xdr:rowOff>55699</xdr:rowOff>
    </xdr:to>
    <xdr:sp macro="" textlink="">
      <xdr:nvSpPr>
        <xdr:cNvPr id="557" name="楕円 556"/>
        <xdr:cNvSpPr/>
      </xdr:nvSpPr>
      <xdr:spPr>
        <a:xfrm>
          <a:off x="13652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4899</xdr:rowOff>
    </xdr:from>
    <xdr:to>
      <xdr:col>76</xdr:col>
      <xdr:colOff>114300</xdr:colOff>
      <xdr:row>59</xdr:row>
      <xdr:rowOff>42454</xdr:rowOff>
    </xdr:to>
    <xdr:cxnSp macro="">
      <xdr:nvCxnSpPr>
        <xdr:cNvPr id="558" name="直線コネクタ 557"/>
        <xdr:cNvCxnSpPr/>
      </xdr:nvCxnSpPr>
      <xdr:spPr>
        <a:xfrm>
          <a:off x="13703300" y="1012044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83094</xdr:rowOff>
    </xdr:from>
    <xdr:to>
      <xdr:col>67</xdr:col>
      <xdr:colOff>101600</xdr:colOff>
      <xdr:row>59</xdr:row>
      <xdr:rowOff>13244</xdr:rowOff>
    </xdr:to>
    <xdr:sp macro="" textlink="">
      <xdr:nvSpPr>
        <xdr:cNvPr id="559" name="楕円 558"/>
        <xdr:cNvSpPr/>
      </xdr:nvSpPr>
      <xdr:spPr>
        <a:xfrm>
          <a:off x="12763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133894</xdr:rowOff>
    </xdr:from>
    <xdr:to>
      <xdr:col>71</xdr:col>
      <xdr:colOff>177800</xdr:colOff>
      <xdr:row>59</xdr:row>
      <xdr:rowOff>4899</xdr:rowOff>
    </xdr:to>
    <xdr:cxnSp macro="">
      <xdr:nvCxnSpPr>
        <xdr:cNvPr id="560" name="直線コネクタ 559"/>
        <xdr:cNvCxnSpPr/>
      </xdr:nvCxnSpPr>
      <xdr:spPr>
        <a:xfrm>
          <a:off x="12814300" y="1007799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561" name="n_1aveValue【学校施設】&#10;有形固定資産減価償却率"/>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562" name="n_2aveValue【学校施設】&#10;有形固定資産減価償却率"/>
        <xdr:cNvSpPr txBox="1"/>
      </xdr:nvSpPr>
      <xdr:spPr>
        <a:xfrm>
          <a:off x="14389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12536</xdr:rowOff>
    </xdr:from>
    <xdr:ext cx="405111" cy="259045"/>
    <xdr:sp macro="" textlink="">
      <xdr:nvSpPr>
        <xdr:cNvPr id="563" name="n_3aveValue【学校施設】&#10;有形固定資産減価償却率"/>
        <xdr:cNvSpPr txBox="1"/>
      </xdr:nvSpPr>
      <xdr:spPr>
        <a:xfrm>
          <a:off x="13500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170923</xdr:rowOff>
    </xdr:from>
    <xdr:ext cx="405111" cy="259045"/>
    <xdr:sp macro="" textlink="">
      <xdr:nvSpPr>
        <xdr:cNvPr id="564" name="n_4aveValue【学校施設】&#10;有形固定資産減価償却率"/>
        <xdr:cNvSpPr txBox="1"/>
      </xdr:nvSpPr>
      <xdr:spPr>
        <a:xfrm>
          <a:off x="12611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109781</xdr:rowOff>
    </xdr:from>
    <xdr:ext cx="405111" cy="259045"/>
    <xdr:sp macro="" textlink="">
      <xdr:nvSpPr>
        <xdr:cNvPr id="565" name="n_1mainValue【学校施設】&#10;有形固定資産減価償却率"/>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109781</xdr:rowOff>
    </xdr:from>
    <xdr:ext cx="405111" cy="259045"/>
    <xdr:sp macro="" textlink="">
      <xdr:nvSpPr>
        <xdr:cNvPr id="566" name="n_2mainValue【学校施設】&#10;有形固定資産減価償却率"/>
        <xdr:cNvSpPr txBox="1"/>
      </xdr:nvSpPr>
      <xdr:spPr>
        <a:xfrm>
          <a:off x="143897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72226</xdr:rowOff>
    </xdr:from>
    <xdr:ext cx="405111" cy="259045"/>
    <xdr:sp macro="" textlink="">
      <xdr:nvSpPr>
        <xdr:cNvPr id="567" name="n_3mainValue【学校施設】&#10;有形固定資産減価償却率"/>
        <xdr:cNvSpPr txBox="1"/>
      </xdr:nvSpPr>
      <xdr:spPr>
        <a:xfrm>
          <a:off x="13500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29771</xdr:rowOff>
    </xdr:from>
    <xdr:ext cx="405111" cy="259045"/>
    <xdr:sp macro="" textlink="">
      <xdr:nvSpPr>
        <xdr:cNvPr id="568" name="n_4mainValue【学校施設】&#10;有形固定資産減価償却率"/>
        <xdr:cNvSpPr txBox="1"/>
      </xdr:nvSpPr>
      <xdr:spPr>
        <a:xfrm>
          <a:off x="126117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595" name="【学校施設】&#10;一人当たり面積平均値テキスト"/>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103139</xdr:rowOff>
    </xdr:from>
    <xdr:to>
      <xdr:col>116</xdr:col>
      <xdr:colOff>114300</xdr:colOff>
      <xdr:row>63</xdr:row>
      <xdr:rowOff>33289</xdr:rowOff>
    </xdr:to>
    <xdr:sp macro="" textlink="">
      <xdr:nvSpPr>
        <xdr:cNvPr id="606" name="楕円 605"/>
        <xdr:cNvSpPr/>
      </xdr:nvSpPr>
      <xdr:spPr>
        <a:xfrm>
          <a:off x="22110700" y="1073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81566</xdr:rowOff>
    </xdr:from>
    <xdr:ext cx="469744" cy="259045"/>
    <xdr:sp macro="" textlink="">
      <xdr:nvSpPr>
        <xdr:cNvPr id="607" name="【学校施設】&#10;一人当たり面積該当値テキスト"/>
        <xdr:cNvSpPr txBox="1"/>
      </xdr:nvSpPr>
      <xdr:spPr>
        <a:xfrm>
          <a:off x="22199600" y="1071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108352</xdr:rowOff>
    </xdr:from>
    <xdr:to>
      <xdr:col>112</xdr:col>
      <xdr:colOff>38100</xdr:colOff>
      <xdr:row>63</xdr:row>
      <xdr:rowOff>38502</xdr:rowOff>
    </xdr:to>
    <xdr:sp macro="" textlink="">
      <xdr:nvSpPr>
        <xdr:cNvPr id="608" name="楕円 607"/>
        <xdr:cNvSpPr/>
      </xdr:nvSpPr>
      <xdr:spPr>
        <a:xfrm>
          <a:off x="21272500" y="1073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153939</xdr:rowOff>
    </xdr:from>
    <xdr:to>
      <xdr:col>116</xdr:col>
      <xdr:colOff>63500</xdr:colOff>
      <xdr:row>62</xdr:row>
      <xdr:rowOff>159152</xdr:rowOff>
    </xdr:to>
    <xdr:cxnSp macro="">
      <xdr:nvCxnSpPr>
        <xdr:cNvPr id="609" name="直線コネクタ 608"/>
        <xdr:cNvCxnSpPr/>
      </xdr:nvCxnSpPr>
      <xdr:spPr>
        <a:xfrm flipV="1">
          <a:off x="21323300" y="10783839"/>
          <a:ext cx="838200" cy="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110363</xdr:rowOff>
    </xdr:from>
    <xdr:to>
      <xdr:col>107</xdr:col>
      <xdr:colOff>101600</xdr:colOff>
      <xdr:row>63</xdr:row>
      <xdr:rowOff>40513</xdr:rowOff>
    </xdr:to>
    <xdr:sp macro="" textlink="">
      <xdr:nvSpPr>
        <xdr:cNvPr id="610" name="楕円 609"/>
        <xdr:cNvSpPr/>
      </xdr:nvSpPr>
      <xdr:spPr>
        <a:xfrm>
          <a:off x="20383500" y="107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159152</xdr:rowOff>
    </xdr:from>
    <xdr:to>
      <xdr:col>111</xdr:col>
      <xdr:colOff>177800</xdr:colOff>
      <xdr:row>62</xdr:row>
      <xdr:rowOff>161163</xdr:rowOff>
    </xdr:to>
    <xdr:cxnSp macro="">
      <xdr:nvCxnSpPr>
        <xdr:cNvPr id="611" name="直線コネクタ 610"/>
        <xdr:cNvCxnSpPr/>
      </xdr:nvCxnSpPr>
      <xdr:spPr>
        <a:xfrm flipV="1">
          <a:off x="20434300" y="1078905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113884</xdr:rowOff>
    </xdr:from>
    <xdr:to>
      <xdr:col>102</xdr:col>
      <xdr:colOff>165100</xdr:colOff>
      <xdr:row>63</xdr:row>
      <xdr:rowOff>44034</xdr:rowOff>
    </xdr:to>
    <xdr:sp macro="" textlink="">
      <xdr:nvSpPr>
        <xdr:cNvPr id="612" name="楕円 611"/>
        <xdr:cNvSpPr/>
      </xdr:nvSpPr>
      <xdr:spPr>
        <a:xfrm>
          <a:off x="19494500" y="1074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161163</xdr:rowOff>
    </xdr:from>
    <xdr:to>
      <xdr:col>107</xdr:col>
      <xdr:colOff>50800</xdr:colOff>
      <xdr:row>62</xdr:row>
      <xdr:rowOff>164684</xdr:rowOff>
    </xdr:to>
    <xdr:cxnSp macro="">
      <xdr:nvCxnSpPr>
        <xdr:cNvPr id="613" name="直線コネクタ 612"/>
        <xdr:cNvCxnSpPr/>
      </xdr:nvCxnSpPr>
      <xdr:spPr>
        <a:xfrm flipV="1">
          <a:off x="19545300" y="10791063"/>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119279</xdr:rowOff>
    </xdr:from>
    <xdr:to>
      <xdr:col>98</xdr:col>
      <xdr:colOff>38100</xdr:colOff>
      <xdr:row>63</xdr:row>
      <xdr:rowOff>49429</xdr:rowOff>
    </xdr:to>
    <xdr:sp macro="" textlink="">
      <xdr:nvSpPr>
        <xdr:cNvPr id="614" name="楕円 613"/>
        <xdr:cNvSpPr/>
      </xdr:nvSpPr>
      <xdr:spPr>
        <a:xfrm>
          <a:off x="18605500" y="1074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164684</xdr:rowOff>
    </xdr:from>
    <xdr:to>
      <xdr:col>102</xdr:col>
      <xdr:colOff>114300</xdr:colOff>
      <xdr:row>62</xdr:row>
      <xdr:rowOff>170079</xdr:rowOff>
    </xdr:to>
    <xdr:cxnSp macro="">
      <xdr:nvCxnSpPr>
        <xdr:cNvPr id="615" name="直線コネクタ 614"/>
        <xdr:cNvCxnSpPr/>
      </xdr:nvCxnSpPr>
      <xdr:spPr>
        <a:xfrm flipV="1">
          <a:off x="18656300" y="10794584"/>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616" name="n_1aveValue【学校施設】&#10;一人当たり面積"/>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617" name="n_2aveValue【学校施設】&#10;一人当たり面積"/>
        <xdr:cNvSpPr txBox="1"/>
      </xdr:nvSpPr>
      <xdr:spPr>
        <a:xfrm>
          <a:off x="20199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618" name="n_3aveValue【学校施設】&#10;一人当たり面積"/>
        <xdr:cNvSpPr txBox="1"/>
      </xdr:nvSpPr>
      <xdr:spPr>
        <a:xfrm>
          <a:off x="19310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619" name="n_4aveValue【学校施設】&#10;一人当たり面積"/>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29629</xdr:rowOff>
    </xdr:from>
    <xdr:ext cx="469744" cy="259045"/>
    <xdr:sp macro="" textlink="">
      <xdr:nvSpPr>
        <xdr:cNvPr id="620" name="n_1mainValue【学校施設】&#10;一人当たり面積"/>
        <xdr:cNvSpPr txBox="1"/>
      </xdr:nvSpPr>
      <xdr:spPr>
        <a:xfrm>
          <a:off x="21075727" y="1083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31640</xdr:rowOff>
    </xdr:from>
    <xdr:ext cx="469744" cy="259045"/>
    <xdr:sp macro="" textlink="">
      <xdr:nvSpPr>
        <xdr:cNvPr id="621" name="n_2mainValue【学校施設】&#10;一人当たり面積"/>
        <xdr:cNvSpPr txBox="1"/>
      </xdr:nvSpPr>
      <xdr:spPr>
        <a:xfrm>
          <a:off x="20199427" y="1083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35161</xdr:rowOff>
    </xdr:from>
    <xdr:ext cx="469744" cy="259045"/>
    <xdr:sp macro="" textlink="">
      <xdr:nvSpPr>
        <xdr:cNvPr id="622" name="n_3mainValue【学校施設】&#10;一人当たり面積"/>
        <xdr:cNvSpPr txBox="1"/>
      </xdr:nvSpPr>
      <xdr:spPr>
        <a:xfrm>
          <a:off x="19310427" y="1083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40556</xdr:rowOff>
    </xdr:from>
    <xdr:ext cx="469744" cy="259045"/>
    <xdr:sp macro="" textlink="">
      <xdr:nvSpPr>
        <xdr:cNvPr id="623" name="n_4mainValue【学校施設】&#10;一人当たり面積"/>
        <xdr:cNvSpPr txBox="1"/>
      </xdr:nvSpPr>
      <xdr:spPr>
        <a:xfrm>
          <a:off x="18421427" y="10841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8" name="正方形/長方形 6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9" name="正方形/長方形 6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0" name="正方形/長方形 6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1" name="正方形/長方形 6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2" name="正方形/長方形 6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3" name="正方形/長方形 6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4" name="正方形/長方形 6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5" name="正方形/長方形 6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6" name="テキスト ボックス 6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7" name="直線コネクタ 6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8" name="直線コネクタ 65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9" name="テキスト ボックス 65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0" name="直線コネクタ 65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1" name="テキスト ボックス 66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2" name="直線コネクタ 66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63" name="テキスト ボックス 662"/>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4" name="直線コネクタ 66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65" name="テキスト ボックス 664"/>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6" name="直線コネクタ 66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67" name="テキスト ボックス 666"/>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8" name="直線コネクタ 6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69" name="テキスト ボックス 668"/>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671" name="直線コネクタ 670"/>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672" name="【公民館】&#10;一人当たり面積最小値テキスト"/>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673" name="直線コネクタ 672"/>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674" name="【公民館】&#10;一人当たり面積最大値テキスト"/>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675" name="直線コネクタ 674"/>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7027</xdr:rowOff>
    </xdr:from>
    <xdr:ext cx="469744" cy="259045"/>
    <xdr:sp macro="" textlink="">
      <xdr:nvSpPr>
        <xdr:cNvPr id="676" name="【公民館】&#10;一人当たり面積平均値テキスト"/>
        <xdr:cNvSpPr txBox="1"/>
      </xdr:nvSpPr>
      <xdr:spPr>
        <a:xfrm>
          <a:off x="22199600" y="1852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677" name="フローチャート: 判断 676"/>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678" name="フローチャート: 判断 677"/>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679" name="フローチャート: 判断 678"/>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680" name="フローチャート: 判断 679"/>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681" name="フローチャート: 判断 680"/>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61824</xdr:rowOff>
    </xdr:from>
    <xdr:to>
      <xdr:col>112</xdr:col>
      <xdr:colOff>38100</xdr:colOff>
      <xdr:row>108</xdr:row>
      <xdr:rowOff>163424</xdr:rowOff>
    </xdr:to>
    <xdr:sp macro="" textlink="">
      <xdr:nvSpPr>
        <xdr:cNvPr id="687" name="楕円 686"/>
        <xdr:cNvSpPr/>
      </xdr:nvSpPr>
      <xdr:spPr>
        <a:xfrm>
          <a:off x="21272500" y="1857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145508</xdr:rowOff>
    </xdr:from>
    <xdr:ext cx="469744" cy="259045"/>
    <xdr:sp macro="" textlink="">
      <xdr:nvSpPr>
        <xdr:cNvPr id="688" name="n_1aveValue【公民館】&#10;一人当たり面積"/>
        <xdr:cNvSpPr txBox="1"/>
      </xdr:nvSpPr>
      <xdr:spPr>
        <a:xfrm>
          <a:off x="21075727" y="1831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145203</xdr:rowOff>
    </xdr:from>
    <xdr:ext cx="469744" cy="259045"/>
    <xdr:sp macro="" textlink="">
      <xdr:nvSpPr>
        <xdr:cNvPr id="689" name="n_2aveValue【公民館】&#10;一人当たり面積"/>
        <xdr:cNvSpPr txBox="1"/>
      </xdr:nvSpPr>
      <xdr:spPr>
        <a:xfrm>
          <a:off x="201994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690" name="n_3aveValue【公民館】&#10;一人当たり面積"/>
        <xdr:cNvSpPr txBox="1"/>
      </xdr:nvSpPr>
      <xdr:spPr>
        <a:xfrm>
          <a:off x="19310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691" name="n_4aveValue【公民館】&#10;一人当たり面積"/>
        <xdr:cNvSpPr txBox="1"/>
      </xdr:nvSpPr>
      <xdr:spPr>
        <a:xfrm>
          <a:off x="18421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154551</xdr:rowOff>
    </xdr:from>
    <xdr:ext cx="469744" cy="259045"/>
    <xdr:sp macro="" textlink="">
      <xdr:nvSpPr>
        <xdr:cNvPr id="692" name="n_1mainValue【公民館】&#10;一人当たり面積"/>
        <xdr:cNvSpPr txBox="1"/>
      </xdr:nvSpPr>
      <xdr:spPr>
        <a:xfrm>
          <a:off x="21075727" y="1867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3" name="正方形/長方形 6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4" name="正方形/長方形 6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5" name="テキスト ボックス 6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ここに入力</a:t>
          </a:r>
          <a:r>
            <a:rPr kumimoji="1" lang="ja-JP" altLang="ja-JP" sz="1100" b="0" i="0" baseline="0">
              <a:solidFill>
                <a:schemeClr val="dk1"/>
              </a:solidFill>
              <a:effectLst/>
              <a:latin typeface="+mn-lt"/>
              <a:ea typeface="+mn-ea"/>
              <a:cs typeface="+mn-cs"/>
            </a:rPr>
            <a:t>認定子ども園・保育所では減価償却率は</a:t>
          </a:r>
          <a:r>
            <a:rPr kumimoji="1" lang="en-US" altLang="ja-JP" sz="1100" b="0" i="0" baseline="0">
              <a:solidFill>
                <a:schemeClr val="dk1"/>
              </a:solidFill>
              <a:effectLst/>
              <a:latin typeface="+mn-lt"/>
              <a:ea typeface="+mn-ea"/>
              <a:cs typeface="+mn-cs"/>
            </a:rPr>
            <a:t>100</a:t>
          </a:r>
          <a:r>
            <a:rPr kumimoji="1" lang="ja-JP" altLang="ja-JP" sz="1100" b="0" i="0" baseline="0">
              <a:solidFill>
                <a:schemeClr val="dk1"/>
              </a:solidFill>
              <a:effectLst/>
              <a:latin typeface="+mn-lt"/>
              <a:ea typeface="+mn-ea"/>
              <a:cs typeface="+mn-cs"/>
            </a:rPr>
            <a:t>％に近い率となっている。雄信内母と子の家は昭和</a:t>
          </a:r>
          <a:r>
            <a:rPr kumimoji="1" lang="en-US" altLang="ja-JP" sz="1100" b="0" i="0" baseline="0">
              <a:solidFill>
                <a:schemeClr val="dk1"/>
              </a:solidFill>
              <a:effectLst/>
              <a:latin typeface="+mn-lt"/>
              <a:ea typeface="+mn-ea"/>
              <a:cs typeface="+mn-cs"/>
            </a:rPr>
            <a:t>52</a:t>
          </a:r>
          <a:r>
            <a:rPr kumimoji="1" lang="ja-JP" altLang="ja-JP" sz="1100" b="0" i="0" baseline="0">
              <a:solidFill>
                <a:schemeClr val="dk1"/>
              </a:solidFill>
              <a:effectLst/>
              <a:latin typeface="+mn-lt"/>
              <a:ea typeface="+mn-ea"/>
              <a:cs typeface="+mn-cs"/>
            </a:rPr>
            <a:t>年、認定子ども園は昭和</a:t>
          </a:r>
          <a:r>
            <a:rPr kumimoji="1" lang="en-US" altLang="ja-JP" sz="1100" b="0" i="0" baseline="0">
              <a:solidFill>
                <a:schemeClr val="dk1"/>
              </a:solidFill>
              <a:effectLst/>
              <a:latin typeface="+mn-lt"/>
              <a:ea typeface="+mn-ea"/>
              <a:cs typeface="+mn-cs"/>
            </a:rPr>
            <a:t>58</a:t>
          </a:r>
          <a:r>
            <a:rPr kumimoji="1" lang="ja-JP" altLang="ja-JP" sz="1100" b="0" i="0" baseline="0">
              <a:solidFill>
                <a:schemeClr val="dk1"/>
              </a:solidFill>
              <a:effectLst/>
              <a:latin typeface="+mn-lt"/>
              <a:ea typeface="+mn-ea"/>
              <a:cs typeface="+mn-cs"/>
            </a:rPr>
            <a:t>年建築と</a:t>
          </a:r>
          <a:r>
            <a:rPr kumimoji="1" lang="en-US" altLang="ja-JP" sz="1100" b="0" i="0" baseline="0">
              <a:solidFill>
                <a:schemeClr val="dk1"/>
              </a:solidFill>
              <a:effectLst/>
              <a:latin typeface="+mn-lt"/>
              <a:ea typeface="+mn-ea"/>
              <a:cs typeface="+mn-cs"/>
            </a:rPr>
            <a:t>35</a:t>
          </a:r>
          <a:r>
            <a:rPr kumimoji="1" lang="ja-JP" altLang="ja-JP" sz="1100" b="0" i="0" baseline="0">
              <a:solidFill>
                <a:schemeClr val="dk1"/>
              </a:solidFill>
              <a:effectLst/>
              <a:latin typeface="+mn-lt"/>
              <a:ea typeface="+mn-ea"/>
              <a:cs typeface="+mn-cs"/>
            </a:rPr>
            <a:t>年以上経過しており、老朽化対策を進めていく必要がある。学校施設では、平成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年に天塩小学校を改築したため減価償却率は</a:t>
          </a:r>
          <a:r>
            <a:rPr kumimoji="1" lang="en-US" altLang="ja-JP" sz="1100" b="0" i="0" baseline="0">
              <a:solidFill>
                <a:schemeClr val="dk1"/>
              </a:solidFill>
              <a:effectLst/>
              <a:latin typeface="+mn-lt"/>
              <a:ea typeface="+mn-ea"/>
              <a:cs typeface="+mn-cs"/>
            </a:rPr>
            <a:t>39.8</a:t>
          </a:r>
          <a:r>
            <a:rPr kumimoji="1" lang="ja-JP" altLang="ja-JP" sz="1100" b="0" i="0" baseline="0">
              <a:solidFill>
                <a:schemeClr val="dk1"/>
              </a:solidFill>
              <a:effectLst/>
              <a:latin typeface="+mn-lt"/>
              <a:ea typeface="+mn-ea"/>
              <a:cs typeface="+mn-cs"/>
            </a:rPr>
            <a:t>％と類似団体と比較しても低い水準となっている一方で、天塩中学校は平成</a:t>
          </a:r>
          <a:r>
            <a:rPr kumimoji="1" lang="en-US" altLang="ja-JP" sz="1100" b="0" i="0" baseline="0">
              <a:solidFill>
                <a:schemeClr val="dk1"/>
              </a:solidFill>
              <a:effectLst/>
              <a:latin typeface="+mn-lt"/>
              <a:ea typeface="+mn-ea"/>
              <a:cs typeface="+mn-cs"/>
            </a:rPr>
            <a:t>9</a:t>
          </a:r>
          <a:r>
            <a:rPr kumimoji="1" lang="ja-JP" altLang="ja-JP" sz="1100" b="0" i="0" baseline="0">
              <a:solidFill>
                <a:schemeClr val="dk1"/>
              </a:solidFill>
              <a:effectLst/>
              <a:latin typeface="+mn-lt"/>
              <a:ea typeface="+mn-ea"/>
              <a:cs typeface="+mn-cs"/>
            </a:rPr>
            <a:t>年建築で</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年経過しており、建物の修繕や設備の更新を計画的に進める必要がある。公営住宅については、減価償却率が</a:t>
          </a:r>
          <a:r>
            <a:rPr kumimoji="1" lang="en-US" altLang="ja-JP" sz="1100" b="0" i="0" baseline="0">
              <a:solidFill>
                <a:schemeClr val="dk1"/>
              </a:solidFill>
              <a:effectLst/>
              <a:latin typeface="+mn-lt"/>
              <a:ea typeface="+mn-ea"/>
              <a:cs typeface="+mn-cs"/>
            </a:rPr>
            <a:t>80.5</a:t>
          </a:r>
          <a:r>
            <a:rPr kumimoji="1" lang="ja-JP" altLang="ja-JP" sz="1100" b="0" i="0" baseline="0">
              <a:solidFill>
                <a:schemeClr val="dk1"/>
              </a:solidFill>
              <a:effectLst/>
              <a:latin typeface="+mn-lt"/>
              <a:ea typeface="+mn-ea"/>
              <a:cs typeface="+mn-cs"/>
            </a:rPr>
            <a:t>％と類似団体よりも高い水準にあり、一人当たり面積についても類似団体と比較して</a:t>
          </a:r>
          <a:r>
            <a:rPr kumimoji="1" lang="en-US" altLang="ja-JP" sz="1100" b="0" i="0" baseline="0">
              <a:solidFill>
                <a:schemeClr val="dk1"/>
              </a:solidFill>
              <a:effectLst/>
              <a:latin typeface="+mn-lt"/>
              <a:ea typeface="+mn-ea"/>
              <a:cs typeface="+mn-cs"/>
            </a:rPr>
            <a:t>1.6</a:t>
          </a:r>
          <a:r>
            <a:rPr kumimoji="1" lang="ja-JP" altLang="ja-JP" sz="1100" b="0" i="0" baseline="0">
              <a:solidFill>
                <a:schemeClr val="dk1"/>
              </a:solidFill>
              <a:effectLst/>
              <a:latin typeface="+mn-lt"/>
              <a:ea typeface="+mn-ea"/>
              <a:cs typeface="+mn-cs"/>
            </a:rPr>
            <a:t>倍と多くなっている。長寿命化計画に基づき、既存施設の長寿命化を図りつつ、人口減少が進み公営住宅の需要も少なくなっていることから、耐用年数を超えたものについては順次取り壊しを進めていくことに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北海道天塩町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2,891
2,854
353.56
5,127,814
4,643,326
350,488
3,197,990
3,973,295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132097</xdr:rowOff>
    </xdr:from>
    <xdr:ext cx="405111" cy="259045"/>
    <xdr:sp macro="" textlink="">
      <xdr:nvSpPr>
        <xdr:cNvPr id="78" name="【体育館・プール】&#10;有形固定資産減価償却率平均値テキスト"/>
        <xdr:cNvSpPr txBox="1"/>
      </xdr:nvSpPr>
      <xdr:spPr>
        <a:xfrm>
          <a:off x="4673600" y="10590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69215</xdr:rowOff>
    </xdr:from>
    <xdr:to>
      <xdr:col>24</xdr:col>
      <xdr:colOff>114300</xdr:colOff>
      <xdr:row>63</xdr:row>
      <xdr:rowOff>170815</xdr:rowOff>
    </xdr:to>
    <xdr:sp macro="" textlink="">
      <xdr:nvSpPr>
        <xdr:cNvPr id="89" name="楕円 88"/>
        <xdr:cNvSpPr/>
      </xdr:nvSpPr>
      <xdr:spPr>
        <a:xfrm>
          <a:off x="45847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47642</xdr:rowOff>
    </xdr:from>
    <xdr:ext cx="405111" cy="259045"/>
    <xdr:sp macro="" textlink="">
      <xdr:nvSpPr>
        <xdr:cNvPr id="90" name="【体育館・プール】&#10;有形固定資産減価償却率該当値テキスト"/>
        <xdr:cNvSpPr txBox="1"/>
      </xdr:nvSpPr>
      <xdr:spPr>
        <a:xfrm>
          <a:off x="4673600" y="1084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2540</xdr:rowOff>
    </xdr:from>
    <xdr:to>
      <xdr:col>20</xdr:col>
      <xdr:colOff>38100</xdr:colOff>
      <xdr:row>63</xdr:row>
      <xdr:rowOff>104140</xdr:rowOff>
    </xdr:to>
    <xdr:sp macro="" textlink="">
      <xdr:nvSpPr>
        <xdr:cNvPr id="91" name="楕円 90"/>
        <xdr:cNvSpPr/>
      </xdr:nvSpPr>
      <xdr:spPr>
        <a:xfrm>
          <a:off x="3746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53340</xdr:rowOff>
    </xdr:from>
    <xdr:to>
      <xdr:col>24</xdr:col>
      <xdr:colOff>63500</xdr:colOff>
      <xdr:row>63</xdr:row>
      <xdr:rowOff>120015</xdr:rowOff>
    </xdr:to>
    <xdr:cxnSp macro="">
      <xdr:nvCxnSpPr>
        <xdr:cNvPr id="92" name="直線コネクタ 91"/>
        <xdr:cNvCxnSpPr/>
      </xdr:nvCxnSpPr>
      <xdr:spPr>
        <a:xfrm>
          <a:off x="3797300" y="1085469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2540</xdr:rowOff>
    </xdr:from>
    <xdr:to>
      <xdr:col>15</xdr:col>
      <xdr:colOff>101600</xdr:colOff>
      <xdr:row>63</xdr:row>
      <xdr:rowOff>104140</xdr:rowOff>
    </xdr:to>
    <xdr:sp macro="" textlink="">
      <xdr:nvSpPr>
        <xdr:cNvPr id="93" name="楕円 92"/>
        <xdr:cNvSpPr/>
      </xdr:nvSpPr>
      <xdr:spPr>
        <a:xfrm>
          <a:off x="2857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53340</xdr:rowOff>
    </xdr:from>
    <xdr:to>
      <xdr:col>19</xdr:col>
      <xdr:colOff>177800</xdr:colOff>
      <xdr:row>63</xdr:row>
      <xdr:rowOff>53340</xdr:rowOff>
    </xdr:to>
    <xdr:cxnSp macro="">
      <xdr:nvCxnSpPr>
        <xdr:cNvPr id="94" name="直線コネクタ 93"/>
        <xdr:cNvCxnSpPr/>
      </xdr:nvCxnSpPr>
      <xdr:spPr>
        <a:xfrm>
          <a:off x="2908300" y="10854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133985</xdr:rowOff>
    </xdr:from>
    <xdr:to>
      <xdr:col>10</xdr:col>
      <xdr:colOff>165100</xdr:colOff>
      <xdr:row>63</xdr:row>
      <xdr:rowOff>64135</xdr:rowOff>
    </xdr:to>
    <xdr:sp macro="" textlink="">
      <xdr:nvSpPr>
        <xdr:cNvPr id="95" name="楕円 94"/>
        <xdr:cNvSpPr/>
      </xdr:nvSpPr>
      <xdr:spPr>
        <a:xfrm>
          <a:off x="1968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13335</xdr:rowOff>
    </xdr:from>
    <xdr:to>
      <xdr:col>15</xdr:col>
      <xdr:colOff>50800</xdr:colOff>
      <xdr:row>63</xdr:row>
      <xdr:rowOff>53340</xdr:rowOff>
    </xdr:to>
    <xdr:cxnSp macro="">
      <xdr:nvCxnSpPr>
        <xdr:cNvPr id="96" name="直線コネクタ 95"/>
        <xdr:cNvCxnSpPr/>
      </xdr:nvCxnSpPr>
      <xdr:spPr>
        <a:xfrm>
          <a:off x="2019300" y="108146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95885</xdr:rowOff>
    </xdr:from>
    <xdr:to>
      <xdr:col>6</xdr:col>
      <xdr:colOff>38100</xdr:colOff>
      <xdr:row>63</xdr:row>
      <xdr:rowOff>26035</xdr:rowOff>
    </xdr:to>
    <xdr:sp macro="" textlink="">
      <xdr:nvSpPr>
        <xdr:cNvPr id="97" name="楕円 96"/>
        <xdr:cNvSpPr/>
      </xdr:nvSpPr>
      <xdr:spPr>
        <a:xfrm>
          <a:off x="1079500" y="10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146685</xdr:rowOff>
    </xdr:from>
    <xdr:to>
      <xdr:col>10</xdr:col>
      <xdr:colOff>114300</xdr:colOff>
      <xdr:row>63</xdr:row>
      <xdr:rowOff>13335</xdr:rowOff>
    </xdr:to>
    <xdr:cxnSp macro="">
      <xdr:nvCxnSpPr>
        <xdr:cNvPr id="98" name="直線コネクタ 97"/>
        <xdr:cNvCxnSpPr/>
      </xdr:nvCxnSpPr>
      <xdr:spPr>
        <a:xfrm>
          <a:off x="1130300" y="107765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99" name="n_1aveValue【体育館・プール】&#10;有形固定資産減価償却率"/>
        <xdr:cNvSpPr txBox="1"/>
      </xdr:nvSpPr>
      <xdr:spPr>
        <a:xfrm>
          <a:off x="3582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00" name="n_2aveValue【体育館・プール】&#10;有形固定資産減価償却率"/>
        <xdr:cNvSpPr txBox="1"/>
      </xdr:nvSpPr>
      <xdr:spPr>
        <a:xfrm>
          <a:off x="2705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01"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02" name="n_4aveValue【体育館・プール】&#10;有形固定資産減価償却率"/>
        <xdr:cNvSpPr txBox="1"/>
      </xdr:nvSpPr>
      <xdr:spPr>
        <a:xfrm>
          <a:off x="927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95267</xdr:rowOff>
    </xdr:from>
    <xdr:ext cx="405111" cy="259045"/>
    <xdr:sp macro="" textlink="">
      <xdr:nvSpPr>
        <xdr:cNvPr id="103" name="n_1mainValue【体育館・プール】&#10;有形固定資産減価償却率"/>
        <xdr:cNvSpPr txBox="1"/>
      </xdr:nvSpPr>
      <xdr:spPr>
        <a:xfrm>
          <a:off x="3582044"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95267</xdr:rowOff>
    </xdr:from>
    <xdr:ext cx="405111" cy="259045"/>
    <xdr:sp macro="" textlink="">
      <xdr:nvSpPr>
        <xdr:cNvPr id="104" name="n_2mainValue【体育館・プール】&#10;有形固定資産減価償却率"/>
        <xdr:cNvSpPr txBox="1"/>
      </xdr:nvSpPr>
      <xdr:spPr>
        <a:xfrm>
          <a:off x="2705744"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55262</xdr:rowOff>
    </xdr:from>
    <xdr:ext cx="405111" cy="259045"/>
    <xdr:sp macro="" textlink="">
      <xdr:nvSpPr>
        <xdr:cNvPr id="105" name="n_3mainValue【体育館・プール】&#10;有形固定資産減価償却率"/>
        <xdr:cNvSpPr txBox="1"/>
      </xdr:nvSpPr>
      <xdr:spPr>
        <a:xfrm>
          <a:off x="1816744" y="1085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17162</xdr:rowOff>
    </xdr:from>
    <xdr:ext cx="405111" cy="259045"/>
    <xdr:sp macro="" textlink="">
      <xdr:nvSpPr>
        <xdr:cNvPr id="106" name="n_4mainValue【体育館・プール】&#10;有形固定資産減価償却率"/>
        <xdr:cNvSpPr txBox="1"/>
      </xdr:nvSpPr>
      <xdr:spPr>
        <a:xfrm>
          <a:off x="927744" y="1081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137" name="【体育館・プール】&#10;一人当たり面積平均値テキスト"/>
        <xdr:cNvSpPr txBox="1"/>
      </xdr:nvSpPr>
      <xdr:spPr>
        <a:xfrm>
          <a:off x="10515600" y="1069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50764</xdr:rowOff>
    </xdr:from>
    <xdr:to>
      <xdr:col>55</xdr:col>
      <xdr:colOff>50800</xdr:colOff>
      <xdr:row>62</xdr:row>
      <xdr:rowOff>152364</xdr:rowOff>
    </xdr:to>
    <xdr:sp macro="" textlink="">
      <xdr:nvSpPr>
        <xdr:cNvPr id="148" name="楕円 147"/>
        <xdr:cNvSpPr/>
      </xdr:nvSpPr>
      <xdr:spPr>
        <a:xfrm>
          <a:off x="10426700" y="1068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73641</xdr:rowOff>
    </xdr:from>
    <xdr:ext cx="469744" cy="259045"/>
    <xdr:sp macro="" textlink="">
      <xdr:nvSpPr>
        <xdr:cNvPr id="149" name="【体育館・プール】&#10;一人当たり面積該当値テキスト"/>
        <xdr:cNvSpPr txBox="1"/>
      </xdr:nvSpPr>
      <xdr:spPr>
        <a:xfrm>
          <a:off x="10515600" y="1053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60888</xdr:rowOff>
    </xdr:from>
    <xdr:to>
      <xdr:col>50</xdr:col>
      <xdr:colOff>165100</xdr:colOff>
      <xdr:row>62</xdr:row>
      <xdr:rowOff>162488</xdr:rowOff>
    </xdr:to>
    <xdr:sp macro="" textlink="">
      <xdr:nvSpPr>
        <xdr:cNvPr id="150" name="楕円 149"/>
        <xdr:cNvSpPr/>
      </xdr:nvSpPr>
      <xdr:spPr>
        <a:xfrm>
          <a:off x="9588500" y="1069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101564</xdr:rowOff>
    </xdr:from>
    <xdr:to>
      <xdr:col>55</xdr:col>
      <xdr:colOff>0</xdr:colOff>
      <xdr:row>62</xdr:row>
      <xdr:rowOff>111688</xdr:rowOff>
    </xdr:to>
    <xdr:cxnSp macro="">
      <xdr:nvCxnSpPr>
        <xdr:cNvPr id="151" name="直線コネクタ 150"/>
        <xdr:cNvCxnSpPr/>
      </xdr:nvCxnSpPr>
      <xdr:spPr>
        <a:xfrm flipV="1">
          <a:off x="9639300" y="10731464"/>
          <a:ext cx="8382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64806</xdr:rowOff>
    </xdr:from>
    <xdr:to>
      <xdr:col>46</xdr:col>
      <xdr:colOff>38100</xdr:colOff>
      <xdr:row>62</xdr:row>
      <xdr:rowOff>166406</xdr:rowOff>
    </xdr:to>
    <xdr:sp macro="" textlink="">
      <xdr:nvSpPr>
        <xdr:cNvPr id="152" name="楕円 151"/>
        <xdr:cNvSpPr/>
      </xdr:nvSpPr>
      <xdr:spPr>
        <a:xfrm>
          <a:off x="8699500" y="1069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111688</xdr:rowOff>
    </xdr:from>
    <xdr:to>
      <xdr:col>50</xdr:col>
      <xdr:colOff>114300</xdr:colOff>
      <xdr:row>62</xdr:row>
      <xdr:rowOff>115606</xdr:rowOff>
    </xdr:to>
    <xdr:cxnSp macro="">
      <xdr:nvCxnSpPr>
        <xdr:cNvPr id="153" name="直線コネクタ 152"/>
        <xdr:cNvCxnSpPr/>
      </xdr:nvCxnSpPr>
      <xdr:spPr>
        <a:xfrm flipV="1">
          <a:off x="8750300" y="10741588"/>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71665</xdr:rowOff>
    </xdr:from>
    <xdr:to>
      <xdr:col>41</xdr:col>
      <xdr:colOff>101600</xdr:colOff>
      <xdr:row>63</xdr:row>
      <xdr:rowOff>1815</xdr:rowOff>
    </xdr:to>
    <xdr:sp macro="" textlink="">
      <xdr:nvSpPr>
        <xdr:cNvPr id="154" name="楕円 153"/>
        <xdr:cNvSpPr/>
      </xdr:nvSpPr>
      <xdr:spPr>
        <a:xfrm>
          <a:off x="7810500" y="107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115606</xdr:rowOff>
    </xdr:from>
    <xdr:to>
      <xdr:col>45</xdr:col>
      <xdr:colOff>177800</xdr:colOff>
      <xdr:row>62</xdr:row>
      <xdr:rowOff>122465</xdr:rowOff>
    </xdr:to>
    <xdr:cxnSp macro="">
      <xdr:nvCxnSpPr>
        <xdr:cNvPr id="155" name="直線コネクタ 154"/>
        <xdr:cNvCxnSpPr/>
      </xdr:nvCxnSpPr>
      <xdr:spPr>
        <a:xfrm flipV="1">
          <a:off x="7861300" y="10745506"/>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82441</xdr:rowOff>
    </xdr:from>
    <xdr:to>
      <xdr:col>36</xdr:col>
      <xdr:colOff>165100</xdr:colOff>
      <xdr:row>63</xdr:row>
      <xdr:rowOff>12591</xdr:rowOff>
    </xdr:to>
    <xdr:sp macro="" textlink="">
      <xdr:nvSpPr>
        <xdr:cNvPr id="156" name="楕円 155"/>
        <xdr:cNvSpPr/>
      </xdr:nvSpPr>
      <xdr:spPr>
        <a:xfrm>
          <a:off x="6921500" y="1071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122465</xdr:rowOff>
    </xdr:from>
    <xdr:to>
      <xdr:col>41</xdr:col>
      <xdr:colOff>50800</xdr:colOff>
      <xdr:row>62</xdr:row>
      <xdr:rowOff>133241</xdr:rowOff>
    </xdr:to>
    <xdr:cxnSp macro="">
      <xdr:nvCxnSpPr>
        <xdr:cNvPr id="157" name="直線コネクタ 156"/>
        <xdr:cNvCxnSpPr/>
      </xdr:nvCxnSpPr>
      <xdr:spPr>
        <a:xfrm flipV="1">
          <a:off x="6972300" y="10752365"/>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167984</xdr:rowOff>
    </xdr:from>
    <xdr:ext cx="469744" cy="259045"/>
    <xdr:sp macro="" textlink="">
      <xdr:nvSpPr>
        <xdr:cNvPr id="158" name="n_1aveValue【体育館・プール】&#10;一人当たり面積"/>
        <xdr:cNvSpPr txBox="1"/>
      </xdr:nvSpPr>
      <xdr:spPr>
        <a:xfrm>
          <a:off x="9391727" y="107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14822</xdr:rowOff>
    </xdr:from>
    <xdr:ext cx="469744" cy="259045"/>
    <xdr:sp macro="" textlink="">
      <xdr:nvSpPr>
        <xdr:cNvPr id="159" name="n_2aveValue【体育館・プール】&#10;一人当たり面積"/>
        <xdr:cNvSpPr txBox="1"/>
      </xdr:nvSpPr>
      <xdr:spPr>
        <a:xfrm>
          <a:off x="8515427" y="1081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170923</xdr:rowOff>
    </xdr:from>
    <xdr:ext cx="469744" cy="259045"/>
    <xdr:sp macro="" textlink="">
      <xdr:nvSpPr>
        <xdr:cNvPr id="160" name="n_3aveValue【体育館・プール】&#10;一人当たり面積"/>
        <xdr:cNvSpPr txBox="1"/>
      </xdr:nvSpPr>
      <xdr:spPr>
        <a:xfrm>
          <a:off x="7626427" y="1080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26832</xdr:rowOff>
    </xdr:from>
    <xdr:ext cx="469744" cy="259045"/>
    <xdr:sp macro="" textlink="">
      <xdr:nvSpPr>
        <xdr:cNvPr id="161" name="n_4aveValue【体育館・プール】&#10;一人当たり面積"/>
        <xdr:cNvSpPr txBox="1"/>
      </xdr:nvSpPr>
      <xdr:spPr>
        <a:xfrm>
          <a:off x="6737427" y="1048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7565</xdr:rowOff>
    </xdr:from>
    <xdr:ext cx="469744" cy="259045"/>
    <xdr:sp macro="" textlink="">
      <xdr:nvSpPr>
        <xdr:cNvPr id="162" name="n_1mainValue【体育館・プール】&#10;一人当たり面積"/>
        <xdr:cNvSpPr txBox="1"/>
      </xdr:nvSpPr>
      <xdr:spPr>
        <a:xfrm>
          <a:off x="9391727" y="1046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11483</xdr:rowOff>
    </xdr:from>
    <xdr:ext cx="469744" cy="259045"/>
    <xdr:sp macro="" textlink="">
      <xdr:nvSpPr>
        <xdr:cNvPr id="163" name="n_2mainValue【体育館・プール】&#10;一人当たり面積"/>
        <xdr:cNvSpPr txBox="1"/>
      </xdr:nvSpPr>
      <xdr:spPr>
        <a:xfrm>
          <a:off x="8515427" y="1046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18342</xdr:rowOff>
    </xdr:from>
    <xdr:ext cx="469744" cy="259045"/>
    <xdr:sp macro="" textlink="">
      <xdr:nvSpPr>
        <xdr:cNvPr id="164" name="n_3mainValue【体育館・プール】&#10;一人当たり面積"/>
        <xdr:cNvSpPr txBox="1"/>
      </xdr:nvSpPr>
      <xdr:spPr>
        <a:xfrm>
          <a:off x="7626427" y="1047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3718</xdr:rowOff>
    </xdr:from>
    <xdr:ext cx="469744" cy="259045"/>
    <xdr:sp macro="" textlink="">
      <xdr:nvSpPr>
        <xdr:cNvPr id="165" name="n_4mainValue【体育館・プール】&#10;一人当たり面積"/>
        <xdr:cNvSpPr txBox="1"/>
      </xdr:nvSpPr>
      <xdr:spPr>
        <a:xfrm>
          <a:off x="6737427" y="1080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7" name="直線コネクタ 1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8" name="テキスト ボックス 17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9" name="直線コネクタ 1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0" name="テキスト ボックス 1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1" name="直線コネクタ 1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2" name="テキスト ボックス 1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3" name="直線コネクタ 1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4" name="テキスト ボックス 1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5" name="直線コネクタ 1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6" name="テキスト ボックス 1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7" name="直線コネクタ 1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8" name="テキスト ボックス 18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91" name="直線コネクタ 190"/>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2"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3" name="直線コネクタ 19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4" name="【福祉施設】&#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5" name="直線コネクタ 194"/>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196" name="【福祉施設】&#10;有形固定資産減価償却率平均値テキスト"/>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197" name="フローチャート: 判断 196"/>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98" name="フローチャート: 判断 197"/>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99" name="フローチャート: 判断 198"/>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00" name="フローチャート: 判断 199"/>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01" name="フローチャート: 判断 200"/>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07" name="楕円 206"/>
        <xdr:cNvSpPr/>
      </xdr:nvSpPr>
      <xdr:spPr>
        <a:xfrm>
          <a:off x="45847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133911</xdr:rowOff>
    </xdr:from>
    <xdr:ext cx="405111" cy="259045"/>
    <xdr:sp macro="" textlink="">
      <xdr:nvSpPr>
        <xdr:cNvPr id="208" name="【福祉施設】&#10;有形固定資産減価償却率該当値テキスト"/>
        <xdr:cNvSpPr txBox="1"/>
      </xdr:nvSpPr>
      <xdr:spPr>
        <a:xfrm>
          <a:off x="4673600"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85271</xdr:rowOff>
    </xdr:from>
    <xdr:to>
      <xdr:col>20</xdr:col>
      <xdr:colOff>38100</xdr:colOff>
      <xdr:row>83</xdr:row>
      <xdr:rowOff>15421</xdr:rowOff>
    </xdr:to>
    <xdr:sp macro="" textlink="">
      <xdr:nvSpPr>
        <xdr:cNvPr id="209" name="楕円 208"/>
        <xdr:cNvSpPr/>
      </xdr:nvSpPr>
      <xdr:spPr>
        <a:xfrm>
          <a:off x="3746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136071</xdr:rowOff>
    </xdr:from>
    <xdr:to>
      <xdr:col>24</xdr:col>
      <xdr:colOff>63500</xdr:colOff>
      <xdr:row>83</xdr:row>
      <xdr:rowOff>34834</xdr:rowOff>
    </xdr:to>
    <xdr:cxnSp macro="">
      <xdr:nvCxnSpPr>
        <xdr:cNvPr id="210" name="直線コネクタ 209"/>
        <xdr:cNvCxnSpPr/>
      </xdr:nvCxnSpPr>
      <xdr:spPr>
        <a:xfrm>
          <a:off x="3797300" y="14194971"/>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85271</xdr:rowOff>
    </xdr:from>
    <xdr:to>
      <xdr:col>15</xdr:col>
      <xdr:colOff>101600</xdr:colOff>
      <xdr:row>83</xdr:row>
      <xdr:rowOff>15421</xdr:rowOff>
    </xdr:to>
    <xdr:sp macro="" textlink="">
      <xdr:nvSpPr>
        <xdr:cNvPr id="211" name="楕円 210"/>
        <xdr:cNvSpPr/>
      </xdr:nvSpPr>
      <xdr:spPr>
        <a:xfrm>
          <a:off x="2857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136071</xdr:rowOff>
    </xdr:from>
    <xdr:to>
      <xdr:col>19</xdr:col>
      <xdr:colOff>177800</xdr:colOff>
      <xdr:row>82</xdr:row>
      <xdr:rowOff>136071</xdr:rowOff>
    </xdr:to>
    <xdr:cxnSp macro="">
      <xdr:nvCxnSpPr>
        <xdr:cNvPr id="212" name="直線コネクタ 211"/>
        <xdr:cNvCxnSpPr/>
      </xdr:nvCxnSpPr>
      <xdr:spPr>
        <a:xfrm>
          <a:off x="2908300" y="14194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50981</xdr:rowOff>
    </xdr:from>
    <xdr:to>
      <xdr:col>10</xdr:col>
      <xdr:colOff>165100</xdr:colOff>
      <xdr:row>82</xdr:row>
      <xdr:rowOff>152581</xdr:rowOff>
    </xdr:to>
    <xdr:sp macro="" textlink="">
      <xdr:nvSpPr>
        <xdr:cNvPr id="213" name="楕円 212"/>
        <xdr:cNvSpPr/>
      </xdr:nvSpPr>
      <xdr:spPr>
        <a:xfrm>
          <a:off x="1968500" y="14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101781</xdr:rowOff>
    </xdr:from>
    <xdr:to>
      <xdr:col>15</xdr:col>
      <xdr:colOff>50800</xdr:colOff>
      <xdr:row>82</xdr:row>
      <xdr:rowOff>136071</xdr:rowOff>
    </xdr:to>
    <xdr:cxnSp macro="">
      <xdr:nvCxnSpPr>
        <xdr:cNvPr id="214" name="直線コネクタ 213"/>
        <xdr:cNvCxnSpPr/>
      </xdr:nvCxnSpPr>
      <xdr:spPr>
        <a:xfrm>
          <a:off x="2019300" y="1416068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15058</xdr:rowOff>
    </xdr:from>
    <xdr:to>
      <xdr:col>6</xdr:col>
      <xdr:colOff>38100</xdr:colOff>
      <xdr:row>82</xdr:row>
      <xdr:rowOff>116658</xdr:rowOff>
    </xdr:to>
    <xdr:sp macro="" textlink="">
      <xdr:nvSpPr>
        <xdr:cNvPr id="215" name="楕円 214"/>
        <xdr:cNvSpPr/>
      </xdr:nvSpPr>
      <xdr:spPr>
        <a:xfrm>
          <a:off x="1079500" y="140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65858</xdr:rowOff>
    </xdr:from>
    <xdr:to>
      <xdr:col>10</xdr:col>
      <xdr:colOff>114300</xdr:colOff>
      <xdr:row>82</xdr:row>
      <xdr:rowOff>101781</xdr:rowOff>
    </xdr:to>
    <xdr:cxnSp macro="">
      <xdr:nvCxnSpPr>
        <xdr:cNvPr id="216" name="直線コネクタ 215"/>
        <xdr:cNvCxnSpPr/>
      </xdr:nvCxnSpPr>
      <xdr:spPr>
        <a:xfrm>
          <a:off x="1130300" y="1412475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217" name="n_1aveValue【福祉施設】&#10;有形固定資産減価償却率"/>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218" name="n_2aveValue【福祉施設】&#10;有形固定資産減価償却率"/>
        <xdr:cNvSpPr txBox="1"/>
      </xdr:nvSpPr>
      <xdr:spPr>
        <a:xfrm>
          <a:off x="2705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219" name="n_3aveValue【福祉施設】&#10;有形固定資産減価償却率"/>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220" name="n_4aveValue【福祉施設】&#10;有形固定資産減価償却率"/>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6548</xdr:rowOff>
    </xdr:from>
    <xdr:ext cx="405111" cy="259045"/>
    <xdr:sp macro="" textlink="">
      <xdr:nvSpPr>
        <xdr:cNvPr id="221" name="n_1mainValue【福祉施設】&#10;有形固定資産減価償却率"/>
        <xdr:cNvSpPr txBox="1"/>
      </xdr:nvSpPr>
      <xdr:spPr>
        <a:xfrm>
          <a:off x="3582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6548</xdr:rowOff>
    </xdr:from>
    <xdr:ext cx="405111" cy="259045"/>
    <xdr:sp macro="" textlink="">
      <xdr:nvSpPr>
        <xdr:cNvPr id="222" name="n_2mainValue【福祉施設】&#10;有形固定資産減価償却率"/>
        <xdr:cNvSpPr txBox="1"/>
      </xdr:nvSpPr>
      <xdr:spPr>
        <a:xfrm>
          <a:off x="2705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143708</xdr:rowOff>
    </xdr:from>
    <xdr:ext cx="405111" cy="259045"/>
    <xdr:sp macro="" textlink="">
      <xdr:nvSpPr>
        <xdr:cNvPr id="223" name="n_3mainValue【福祉施設】&#10;有形固定資産減価償却率"/>
        <xdr:cNvSpPr txBox="1"/>
      </xdr:nvSpPr>
      <xdr:spPr>
        <a:xfrm>
          <a:off x="1816744" y="1420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107785</xdr:rowOff>
    </xdr:from>
    <xdr:ext cx="405111" cy="259045"/>
    <xdr:sp macro="" textlink="">
      <xdr:nvSpPr>
        <xdr:cNvPr id="224" name="n_4mainValue【福祉施設】&#10;有形固定資産減価償却率"/>
        <xdr:cNvSpPr txBox="1"/>
      </xdr:nvSpPr>
      <xdr:spPr>
        <a:xfrm>
          <a:off x="9277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248" name="直線コネクタ 247"/>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249" name="【福祉施設】&#10;一人当たり面積最小値テキスト"/>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250" name="直線コネクタ 249"/>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251" name="【福祉施設】&#10;一人当たり面積最大値テキスト"/>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252" name="直線コネクタ 251"/>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133239</xdr:rowOff>
    </xdr:from>
    <xdr:ext cx="469744" cy="259045"/>
    <xdr:sp macro="" textlink="">
      <xdr:nvSpPr>
        <xdr:cNvPr id="253" name="【福祉施設】&#10;一人当たり面積平均値テキスト"/>
        <xdr:cNvSpPr txBox="1"/>
      </xdr:nvSpPr>
      <xdr:spPr>
        <a:xfrm>
          <a:off x="10515600" y="14363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254" name="フローチャート: 判断 253"/>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255" name="フローチャート: 判断 254"/>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6" name="フローチャート: 判断 255"/>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257" name="フローチャート: 判断 256"/>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258" name="フローチャート: 判断 257"/>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151512</xdr:rowOff>
    </xdr:from>
    <xdr:to>
      <xdr:col>55</xdr:col>
      <xdr:colOff>50800</xdr:colOff>
      <xdr:row>85</xdr:row>
      <xdr:rowOff>81662</xdr:rowOff>
    </xdr:to>
    <xdr:sp macro="" textlink="">
      <xdr:nvSpPr>
        <xdr:cNvPr id="264" name="楕円 263"/>
        <xdr:cNvSpPr/>
      </xdr:nvSpPr>
      <xdr:spPr>
        <a:xfrm>
          <a:off x="10426700" y="1455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129939</xdr:rowOff>
    </xdr:from>
    <xdr:ext cx="469744" cy="259045"/>
    <xdr:sp macro="" textlink="">
      <xdr:nvSpPr>
        <xdr:cNvPr id="265" name="【福祉施設】&#10;一人当たり面積該当値テキスト"/>
        <xdr:cNvSpPr txBox="1"/>
      </xdr:nvSpPr>
      <xdr:spPr>
        <a:xfrm>
          <a:off x="10515600" y="1453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158369</xdr:rowOff>
    </xdr:from>
    <xdr:to>
      <xdr:col>50</xdr:col>
      <xdr:colOff>165100</xdr:colOff>
      <xdr:row>85</xdr:row>
      <xdr:rowOff>88519</xdr:rowOff>
    </xdr:to>
    <xdr:sp macro="" textlink="">
      <xdr:nvSpPr>
        <xdr:cNvPr id="266" name="楕円 265"/>
        <xdr:cNvSpPr/>
      </xdr:nvSpPr>
      <xdr:spPr>
        <a:xfrm>
          <a:off x="9588500" y="1456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30862</xdr:rowOff>
    </xdr:from>
    <xdr:to>
      <xdr:col>55</xdr:col>
      <xdr:colOff>0</xdr:colOff>
      <xdr:row>85</xdr:row>
      <xdr:rowOff>37719</xdr:rowOff>
    </xdr:to>
    <xdr:cxnSp macro="">
      <xdr:nvCxnSpPr>
        <xdr:cNvPr id="267" name="直線コネクタ 266"/>
        <xdr:cNvCxnSpPr/>
      </xdr:nvCxnSpPr>
      <xdr:spPr>
        <a:xfrm flipV="1">
          <a:off x="9639300" y="14604112"/>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161417</xdr:rowOff>
    </xdr:from>
    <xdr:to>
      <xdr:col>46</xdr:col>
      <xdr:colOff>38100</xdr:colOff>
      <xdr:row>85</xdr:row>
      <xdr:rowOff>91567</xdr:rowOff>
    </xdr:to>
    <xdr:sp macro="" textlink="">
      <xdr:nvSpPr>
        <xdr:cNvPr id="268" name="楕円 267"/>
        <xdr:cNvSpPr/>
      </xdr:nvSpPr>
      <xdr:spPr>
        <a:xfrm>
          <a:off x="8699500" y="145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37719</xdr:rowOff>
    </xdr:from>
    <xdr:to>
      <xdr:col>50</xdr:col>
      <xdr:colOff>114300</xdr:colOff>
      <xdr:row>85</xdr:row>
      <xdr:rowOff>40767</xdr:rowOff>
    </xdr:to>
    <xdr:cxnSp macro="">
      <xdr:nvCxnSpPr>
        <xdr:cNvPr id="269" name="直線コネクタ 268"/>
        <xdr:cNvCxnSpPr/>
      </xdr:nvCxnSpPr>
      <xdr:spPr>
        <a:xfrm flipV="1">
          <a:off x="8750300" y="1461096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165988</xdr:rowOff>
    </xdr:from>
    <xdr:to>
      <xdr:col>41</xdr:col>
      <xdr:colOff>101600</xdr:colOff>
      <xdr:row>85</xdr:row>
      <xdr:rowOff>96138</xdr:rowOff>
    </xdr:to>
    <xdr:sp macro="" textlink="">
      <xdr:nvSpPr>
        <xdr:cNvPr id="270" name="楕円 269"/>
        <xdr:cNvSpPr/>
      </xdr:nvSpPr>
      <xdr:spPr>
        <a:xfrm>
          <a:off x="7810500" y="145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40767</xdr:rowOff>
    </xdr:from>
    <xdr:to>
      <xdr:col>45</xdr:col>
      <xdr:colOff>177800</xdr:colOff>
      <xdr:row>85</xdr:row>
      <xdr:rowOff>45338</xdr:rowOff>
    </xdr:to>
    <xdr:cxnSp macro="">
      <xdr:nvCxnSpPr>
        <xdr:cNvPr id="271" name="直線コネクタ 270"/>
        <xdr:cNvCxnSpPr/>
      </xdr:nvCxnSpPr>
      <xdr:spPr>
        <a:xfrm flipV="1">
          <a:off x="7861300" y="1461401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1778</xdr:rowOff>
    </xdr:from>
    <xdr:to>
      <xdr:col>36</xdr:col>
      <xdr:colOff>165100</xdr:colOff>
      <xdr:row>85</xdr:row>
      <xdr:rowOff>103378</xdr:rowOff>
    </xdr:to>
    <xdr:sp macro="" textlink="">
      <xdr:nvSpPr>
        <xdr:cNvPr id="272" name="楕円 271"/>
        <xdr:cNvSpPr/>
      </xdr:nvSpPr>
      <xdr:spPr>
        <a:xfrm>
          <a:off x="6921500" y="1457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45338</xdr:rowOff>
    </xdr:from>
    <xdr:to>
      <xdr:col>41</xdr:col>
      <xdr:colOff>50800</xdr:colOff>
      <xdr:row>85</xdr:row>
      <xdr:rowOff>52578</xdr:rowOff>
    </xdr:to>
    <xdr:cxnSp macro="">
      <xdr:nvCxnSpPr>
        <xdr:cNvPr id="273" name="直線コネクタ 272"/>
        <xdr:cNvCxnSpPr/>
      </xdr:nvCxnSpPr>
      <xdr:spPr>
        <a:xfrm flipV="1">
          <a:off x="6972300" y="14618588"/>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56278</xdr:rowOff>
    </xdr:from>
    <xdr:ext cx="469744" cy="259045"/>
    <xdr:sp macro="" textlink="">
      <xdr:nvSpPr>
        <xdr:cNvPr id="274" name="n_1aveValue【福祉施設】&#10;一人当たり面積"/>
        <xdr:cNvSpPr txBox="1"/>
      </xdr:nvSpPr>
      <xdr:spPr>
        <a:xfrm>
          <a:off x="9391727" y="1428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75" name="n_2aveValue【福祉施設】&#10;一人当たり面積"/>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164864</xdr:rowOff>
    </xdr:from>
    <xdr:ext cx="469744" cy="259045"/>
    <xdr:sp macro="" textlink="">
      <xdr:nvSpPr>
        <xdr:cNvPr id="276" name="n_3aveValue【福祉施設】&#10;一人当たり面積"/>
        <xdr:cNvSpPr txBox="1"/>
      </xdr:nvSpPr>
      <xdr:spPr>
        <a:xfrm>
          <a:off x="7626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16273</xdr:rowOff>
    </xdr:from>
    <xdr:ext cx="469744" cy="259045"/>
    <xdr:sp macro="" textlink="">
      <xdr:nvSpPr>
        <xdr:cNvPr id="277" name="n_4aveValue【福祉施設】&#10;一人当たり面積"/>
        <xdr:cNvSpPr txBox="1"/>
      </xdr:nvSpPr>
      <xdr:spPr>
        <a:xfrm>
          <a:off x="6737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79646</xdr:rowOff>
    </xdr:from>
    <xdr:ext cx="469744" cy="259045"/>
    <xdr:sp macro="" textlink="">
      <xdr:nvSpPr>
        <xdr:cNvPr id="278" name="n_1mainValue【福祉施設】&#10;一人当たり面積"/>
        <xdr:cNvSpPr txBox="1"/>
      </xdr:nvSpPr>
      <xdr:spPr>
        <a:xfrm>
          <a:off x="9391727" y="1465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82694</xdr:rowOff>
    </xdr:from>
    <xdr:ext cx="469744" cy="259045"/>
    <xdr:sp macro="" textlink="">
      <xdr:nvSpPr>
        <xdr:cNvPr id="279" name="n_2mainValue【福祉施設】&#10;一人当たり面積"/>
        <xdr:cNvSpPr txBox="1"/>
      </xdr:nvSpPr>
      <xdr:spPr>
        <a:xfrm>
          <a:off x="8515427" y="1465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87265</xdr:rowOff>
    </xdr:from>
    <xdr:ext cx="469744" cy="259045"/>
    <xdr:sp macro="" textlink="">
      <xdr:nvSpPr>
        <xdr:cNvPr id="280" name="n_3mainValue【福祉施設】&#10;一人当たり面積"/>
        <xdr:cNvSpPr txBox="1"/>
      </xdr:nvSpPr>
      <xdr:spPr>
        <a:xfrm>
          <a:off x="7626427" y="1466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94505</xdr:rowOff>
    </xdr:from>
    <xdr:ext cx="469744" cy="259045"/>
    <xdr:sp macro="" textlink="">
      <xdr:nvSpPr>
        <xdr:cNvPr id="281" name="n_4mainValue【福祉施設】&#10;一人当たり面積"/>
        <xdr:cNvSpPr txBox="1"/>
      </xdr:nvSpPr>
      <xdr:spPr>
        <a:xfrm>
          <a:off x="6737427" y="1466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8" name="テキスト ボックス 29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9" name="直線コネクタ 29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0" name="直線コネクタ 29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01" name="テキスト ボックス 30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02" name="直線コネクタ 30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03" name="テキスト ボックス 30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4" name="直線コネクタ 30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05" name="テキスト ボックス 30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06" name="直線コネクタ 30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07" name="テキスト ボックス 30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8" name="直線コネクタ 30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09" name="テキスト ボックス 30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0" name="直線コネクタ 30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1" name="テキスト ボックス 31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54102</xdr:rowOff>
    </xdr:from>
    <xdr:to>
      <xdr:col>54</xdr:col>
      <xdr:colOff>189865</xdr:colOff>
      <xdr:row>108</xdr:row>
      <xdr:rowOff>128015</xdr:rowOff>
    </xdr:to>
    <xdr:cxnSp macro="">
      <xdr:nvCxnSpPr>
        <xdr:cNvPr id="313" name="直線コネクタ 312"/>
        <xdr:cNvCxnSpPr/>
      </xdr:nvCxnSpPr>
      <xdr:spPr>
        <a:xfrm flipV="1">
          <a:off x="10476865" y="17370552"/>
          <a:ext cx="0" cy="1274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131842</xdr:rowOff>
    </xdr:from>
    <xdr:ext cx="469744" cy="259045"/>
    <xdr:sp macro="" textlink="">
      <xdr:nvSpPr>
        <xdr:cNvPr id="314" name="【市民会館】&#10;一人当たり面積最小値テキスト"/>
        <xdr:cNvSpPr txBox="1"/>
      </xdr:nvSpPr>
      <xdr:spPr>
        <a:xfrm>
          <a:off x="10515600" y="1864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128015</xdr:rowOff>
    </xdr:from>
    <xdr:to>
      <xdr:col>55</xdr:col>
      <xdr:colOff>88900</xdr:colOff>
      <xdr:row>108</xdr:row>
      <xdr:rowOff>128015</xdr:rowOff>
    </xdr:to>
    <xdr:cxnSp macro="">
      <xdr:nvCxnSpPr>
        <xdr:cNvPr id="315" name="直線コネクタ 314"/>
        <xdr:cNvCxnSpPr/>
      </xdr:nvCxnSpPr>
      <xdr:spPr>
        <a:xfrm>
          <a:off x="10388600" y="186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779</xdr:rowOff>
    </xdr:from>
    <xdr:ext cx="469744" cy="259045"/>
    <xdr:sp macro="" textlink="">
      <xdr:nvSpPr>
        <xdr:cNvPr id="316" name="【市民会館】&#10;一人当たり面積最大値テキスト"/>
        <xdr:cNvSpPr txBox="1"/>
      </xdr:nvSpPr>
      <xdr:spPr>
        <a:xfrm>
          <a:off x="10515600" y="1714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54102</xdr:rowOff>
    </xdr:from>
    <xdr:to>
      <xdr:col>55</xdr:col>
      <xdr:colOff>88900</xdr:colOff>
      <xdr:row>101</xdr:row>
      <xdr:rowOff>54102</xdr:rowOff>
    </xdr:to>
    <xdr:cxnSp macro="">
      <xdr:nvCxnSpPr>
        <xdr:cNvPr id="317" name="直線コネクタ 316"/>
        <xdr:cNvCxnSpPr/>
      </xdr:nvCxnSpPr>
      <xdr:spPr>
        <a:xfrm>
          <a:off x="10388600" y="1737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50689</xdr:rowOff>
    </xdr:from>
    <xdr:ext cx="469744" cy="259045"/>
    <xdr:sp macro="" textlink="">
      <xdr:nvSpPr>
        <xdr:cNvPr id="318" name="【市民会館】&#10;一人当たり面積平均値テキスト"/>
        <xdr:cNvSpPr txBox="1"/>
      </xdr:nvSpPr>
      <xdr:spPr>
        <a:xfrm>
          <a:off x="10515600" y="18224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72262</xdr:rowOff>
    </xdr:from>
    <xdr:to>
      <xdr:col>55</xdr:col>
      <xdr:colOff>50800</xdr:colOff>
      <xdr:row>107</xdr:row>
      <xdr:rowOff>2412</xdr:rowOff>
    </xdr:to>
    <xdr:sp macro="" textlink="">
      <xdr:nvSpPr>
        <xdr:cNvPr id="319" name="フローチャート: 判断 318"/>
        <xdr:cNvSpPr/>
      </xdr:nvSpPr>
      <xdr:spPr>
        <a:xfrm>
          <a:off x="10426700" y="182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134747</xdr:rowOff>
    </xdr:from>
    <xdr:to>
      <xdr:col>50</xdr:col>
      <xdr:colOff>165100</xdr:colOff>
      <xdr:row>107</xdr:row>
      <xdr:rowOff>64897</xdr:rowOff>
    </xdr:to>
    <xdr:sp macro="" textlink="">
      <xdr:nvSpPr>
        <xdr:cNvPr id="320" name="フローチャート: 判断 319"/>
        <xdr:cNvSpPr/>
      </xdr:nvSpPr>
      <xdr:spPr>
        <a:xfrm>
          <a:off x="9588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96265</xdr:rowOff>
    </xdr:from>
    <xdr:to>
      <xdr:col>46</xdr:col>
      <xdr:colOff>38100</xdr:colOff>
      <xdr:row>107</xdr:row>
      <xdr:rowOff>26415</xdr:rowOff>
    </xdr:to>
    <xdr:sp macro="" textlink="">
      <xdr:nvSpPr>
        <xdr:cNvPr id="321" name="フローチャート: 判断 320"/>
        <xdr:cNvSpPr/>
      </xdr:nvSpPr>
      <xdr:spPr>
        <a:xfrm>
          <a:off x="8699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81787</xdr:rowOff>
    </xdr:from>
    <xdr:to>
      <xdr:col>41</xdr:col>
      <xdr:colOff>101600</xdr:colOff>
      <xdr:row>107</xdr:row>
      <xdr:rowOff>11937</xdr:rowOff>
    </xdr:to>
    <xdr:sp macro="" textlink="">
      <xdr:nvSpPr>
        <xdr:cNvPr id="322" name="フローチャート: 判断 321"/>
        <xdr:cNvSpPr/>
      </xdr:nvSpPr>
      <xdr:spPr>
        <a:xfrm>
          <a:off x="7810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93599</xdr:rowOff>
    </xdr:from>
    <xdr:to>
      <xdr:col>36</xdr:col>
      <xdr:colOff>165100</xdr:colOff>
      <xdr:row>107</xdr:row>
      <xdr:rowOff>23749</xdr:rowOff>
    </xdr:to>
    <xdr:sp macro="" textlink="">
      <xdr:nvSpPr>
        <xdr:cNvPr id="323" name="フローチャート: 判断 322"/>
        <xdr:cNvSpPr/>
      </xdr:nvSpPr>
      <xdr:spPr>
        <a:xfrm>
          <a:off x="6921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24" name="テキスト ボックス 32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5" name="テキスト ボックス 32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6" name="テキスト ボックス 32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7" name="テキスト ボックス 32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8" name="テキスト ボックス 32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52832</xdr:rowOff>
    </xdr:from>
    <xdr:to>
      <xdr:col>50</xdr:col>
      <xdr:colOff>165100</xdr:colOff>
      <xdr:row>108</xdr:row>
      <xdr:rowOff>154432</xdr:rowOff>
    </xdr:to>
    <xdr:sp macro="" textlink="">
      <xdr:nvSpPr>
        <xdr:cNvPr id="329" name="楕円 328"/>
        <xdr:cNvSpPr/>
      </xdr:nvSpPr>
      <xdr:spPr>
        <a:xfrm>
          <a:off x="9588500" y="185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81424</xdr:rowOff>
    </xdr:from>
    <xdr:ext cx="469744" cy="259045"/>
    <xdr:sp macro="" textlink="">
      <xdr:nvSpPr>
        <xdr:cNvPr id="330" name="n_1aveValue【市民会館】&#10;一人当たり面積"/>
        <xdr:cNvSpPr txBox="1"/>
      </xdr:nvSpPr>
      <xdr:spPr>
        <a:xfrm>
          <a:off x="9391727" y="1808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42942</xdr:rowOff>
    </xdr:from>
    <xdr:ext cx="469744" cy="259045"/>
    <xdr:sp macro="" textlink="">
      <xdr:nvSpPr>
        <xdr:cNvPr id="331" name="n_2aveValue【市民会館】&#10;一人当たり面積"/>
        <xdr:cNvSpPr txBox="1"/>
      </xdr:nvSpPr>
      <xdr:spPr>
        <a:xfrm>
          <a:off x="8515427" y="180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28464</xdr:rowOff>
    </xdr:from>
    <xdr:ext cx="469744" cy="259045"/>
    <xdr:sp macro="" textlink="">
      <xdr:nvSpPr>
        <xdr:cNvPr id="332" name="n_3aveValue【市民会館】&#10;一人当たり面積"/>
        <xdr:cNvSpPr txBox="1"/>
      </xdr:nvSpPr>
      <xdr:spPr>
        <a:xfrm>
          <a:off x="7626427" y="1803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40276</xdr:rowOff>
    </xdr:from>
    <xdr:ext cx="469744" cy="259045"/>
    <xdr:sp macro="" textlink="">
      <xdr:nvSpPr>
        <xdr:cNvPr id="333" name="n_4aveValue【市民会館】&#10;一人当たり面積"/>
        <xdr:cNvSpPr txBox="1"/>
      </xdr:nvSpPr>
      <xdr:spPr>
        <a:xfrm>
          <a:off x="67374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145559</xdr:rowOff>
    </xdr:from>
    <xdr:ext cx="469744" cy="259045"/>
    <xdr:sp macro="" textlink="">
      <xdr:nvSpPr>
        <xdr:cNvPr id="334" name="n_1mainValue【市民会館】&#10;一人当たり面積"/>
        <xdr:cNvSpPr txBox="1"/>
      </xdr:nvSpPr>
      <xdr:spPr>
        <a:xfrm>
          <a:off x="9391727" y="1866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5" name="テキスト ボックス 34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46" name="直線コネクタ 34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47" name="テキスト ボックス 34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8" name="直線コネクタ 34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9" name="テキスト ボックス 34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0" name="直線コネクタ 34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1" name="テキスト ボックス 35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2" name="直線コネクタ 35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3" name="テキスト ボックス 35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4" name="直線コネクタ 35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5" name="テキスト ボックス 35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6" name="直線コネクタ 35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57" name="テキスト ボックス 35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8" name="直線コネクタ 35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5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60" name="直線コネクタ 359"/>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61"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62" name="直線コネクタ 36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63" name="【一般廃棄物処理施設】&#10;有形固定資産減価償却率最大値テキスト"/>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64" name="直線コネクタ 363"/>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365" name="【一般廃棄物処理施設】&#10;有形固定資産減価償却率平均値テキスト"/>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366" name="フローチャート: 判断 365"/>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367" name="フローチャート: 判断 366"/>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368" name="フローチャート: 判断 367"/>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369" name="フローチャート: 判断 368"/>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370" name="フローチャート: 判断 369"/>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1" name="テキスト ボックス 37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2" name="テキスト ボックス 37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3" name="テキスト ボックス 37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4" name="テキスト ボックス 37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5" name="テキスト ボックス 37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376" name="楕円 375"/>
        <xdr:cNvSpPr/>
      </xdr:nvSpPr>
      <xdr:spPr>
        <a:xfrm>
          <a:off x="162687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10358</xdr:rowOff>
    </xdr:from>
    <xdr:ext cx="405111" cy="259045"/>
    <xdr:sp macro="" textlink="">
      <xdr:nvSpPr>
        <xdr:cNvPr id="377" name="【一般廃棄物処理施設】&#10;有形固定資産減価償却率該当値テキスト"/>
        <xdr:cNvSpPr txBox="1"/>
      </xdr:nvSpPr>
      <xdr:spPr>
        <a:xfrm>
          <a:off x="16357600"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131535</xdr:rowOff>
    </xdr:from>
    <xdr:to>
      <xdr:col>81</xdr:col>
      <xdr:colOff>101600</xdr:colOff>
      <xdr:row>39</xdr:row>
      <xdr:rowOff>61685</xdr:rowOff>
    </xdr:to>
    <xdr:sp macro="" textlink="">
      <xdr:nvSpPr>
        <xdr:cNvPr id="378" name="楕円 377"/>
        <xdr:cNvSpPr/>
      </xdr:nvSpPr>
      <xdr:spPr>
        <a:xfrm>
          <a:off x="15430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82731</xdr:rowOff>
    </xdr:from>
    <xdr:to>
      <xdr:col>85</xdr:col>
      <xdr:colOff>127000</xdr:colOff>
      <xdr:row>39</xdr:row>
      <xdr:rowOff>10885</xdr:rowOff>
    </xdr:to>
    <xdr:cxnSp macro="">
      <xdr:nvCxnSpPr>
        <xdr:cNvPr id="379" name="直線コネクタ 378"/>
        <xdr:cNvCxnSpPr/>
      </xdr:nvCxnSpPr>
      <xdr:spPr>
        <a:xfrm flipV="1">
          <a:off x="15481300" y="6597831"/>
          <a:ext cx="8382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131535</xdr:rowOff>
    </xdr:from>
    <xdr:to>
      <xdr:col>76</xdr:col>
      <xdr:colOff>165100</xdr:colOff>
      <xdr:row>39</xdr:row>
      <xdr:rowOff>61685</xdr:rowOff>
    </xdr:to>
    <xdr:sp macro="" textlink="">
      <xdr:nvSpPr>
        <xdr:cNvPr id="380" name="楕円 379"/>
        <xdr:cNvSpPr/>
      </xdr:nvSpPr>
      <xdr:spPr>
        <a:xfrm>
          <a:off x="14541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10885</xdr:rowOff>
    </xdr:from>
    <xdr:to>
      <xdr:col>81</xdr:col>
      <xdr:colOff>50800</xdr:colOff>
      <xdr:row>39</xdr:row>
      <xdr:rowOff>10885</xdr:rowOff>
    </xdr:to>
    <xdr:cxnSp macro="">
      <xdr:nvCxnSpPr>
        <xdr:cNvPr id="381" name="直線コネクタ 380"/>
        <xdr:cNvCxnSpPr/>
      </xdr:nvCxnSpPr>
      <xdr:spPr>
        <a:xfrm>
          <a:off x="14592300" y="66974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147865</xdr:rowOff>
    </xdr:from>
    <xdr:to>
      <xdr:col>72</xdr:col>
      <xdr:colOff>38100</xdr:colOff>
      <xdr:row>39</xdr:row>
      <xdr:rowOff>78015</xdr:rowOff>
    </xdr:to>
    <xdr:sp macro="" textlink="">
      <xdr:nvSpPr>
        <xdr:cNvPr id="382" name="楕円 381"/>
        <xdr:cNvSpPr/>
      </xdr:nvSpPr>
      <xdr:spPr>
        <a:xfrm>
          <a:off x="13652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10885</xdr:rowOff>
    </xdr:from>
    <xdr:to>
      <xdr:col>76</xdr:col>
      <xdr:colOff>114300</xdr:colOff>
      <xdr:row>39</xdr:row>
      <xdr:rowOff>27215</xdr:rowOff>
    </xdr:to>
    <xdr:cxnSp macro="">
      <xdr:nvCxnSpPr>
        <xdr:cNvPr id="383" name="直線コネクタ 382"/>
        <xdr:cNvCxnSpPr/>
      </xdr:nvCxnSpPr>
      <xdr:spPr>
        <a:xfrm flipV="1">
          <a:off x="13703300" y="669743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113574</xdr:rowOff>
    </xdr:from>
    <xdr:to>
      <xdr:col>67</xdr:col>
      <xdr:colOff>101600</xdr:colOff>
      <xdr:row>39</xdr:row>
      <xdr:rowOff>43724</xdr:rowOff>
    </xdr:to>
    <xdr:sp macro="" textlink="">
      <xdr:nvSpPr>
        <xdr:cNvPr id="384" name="楕円 383"/>
        <xdr:cNvSpPr/>
      </xdr:nvSpPr>
      <xdr:spPr>
        <a:xfrm>
          <a:off x="12763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164374</xdr:rowOff>
    </xdr:from>
    <xdr:to>
      <xdr:col>71</xdr:col>
      <xdr:colOff>177800</xdr:colOff>
      <xdr:row>39</xdr:row>
      <xdr:rowOff>27215</xdr:rowOff>
    </xdr:to>
    <xdr:cxnSp macro="">
      <xdr:nvCxnSpPr>
        <xdr:cNvPr id="385" name="直線コネクタ 384"/>
        <xdr:cNvCxnSpPr/>
      </xdr:nvCxnSpPr>
      <xdr:spPr>
        <a:xfrm>
          <a:off x="12814300" y="667947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386" name="n_1aveValue【一般廃棄物処理施設】&#10;有形固定資産減価償却率"/>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148426</xdr:rowOff>
    </xdr:from>
    <xdr:ext cx="405111" cy="259045"/>
    <xdr:sp macro="" textlink="">
      <xdr:nvSpPr>
        <xdr:cNvPr id="387" name="n_2aveValue【一般廃棄物処理施設】&#10;有形固定資産減価償却率"/>
        <xdr:cNvSpPr txBox="1"/>
      </xdr:nvSpPr>
      <xdr:spPr>
        <a:xfrm>
          <a:off x="14389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388" name="n_3aveValue【一般廃棄物処理施設】&#10;有形固定資産減価償却率"/>
        <xdr:cNvSpPr txBox="1"/>
      </xdr:nvSpPr>
      <xdr:spPr>
        <a:xfrm>
          <a:off x="13500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389" name="n_4aveValue【一般廃棄物処理施設】&#10;有形固定資産減価償却率"/>
        <xdr:cNvSpPr txBox="1"/>
      </xdr:nvSpPr>
      <xdr:spPr>
        <a:xfrm>
          <a:off x="12611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52812</xdr:rowOff>
    </xdr:from>
    <xdr:ext cx="405111" cy="259045"/>
    <xdr:sp macro="" textlink="">
      <xdr:nvSpPr>
        <xdr:cNvPr id="390" name="n_1mainValue【一般廃棄物処理施設】&#10;有形固定資産減価償却率"/>
        <xdr:cNvSpPr txBox="1"/>
      </xdr:nvSpPr>
      <xdr:spPr>
        <a:xfrm>
          <a:off x="152660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52812</xdr:rowOff>
    </xdr:from>
    <xdr:ext cx="405111" cy="259045"/>
    <xdr:sp macro="" textlink="">
      <xdr:nvSpPr>
        <xdr:cNvPr id="391" name="n_2mainValue【一般廃棄物処理施設】&#10;有形固定資産減価償却率"/>
        <xdr:cNvSpPr txBox="1"/>
      </xdr:nvSpPr>
      <xdr:spPr>
        <a:xfrm>
          <a:off x="143897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392" name="n_3mainValue【一般廃棄物処理施設】&#10;有形固定資産減価償却率"/>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34851</xdr:rowOff>
    </xdr:from>
    <xdr:ext cx="405111" cy="259045"/>
    <xdr:sp macro="" textlink="">
      <xdr:nvSpPr>
        <xdr:cNvPr id="393" name="n_4mainValue【一般廃棄物処理施設】&#10;有形固定資産減価償却率"/>
        <xdr:cNvSpPr txBox="1"/>
      </xdr:nvSpPr>
      <xdr:spPr>
        <a:xfrm>
          <a:off x="126117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4" name="直線コネクタ 40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05" name="テキスト ボックス 40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6" name="直線コネクタ 40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07" name="テキスト ボックス 40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8" name="直線コネクタ 40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09" name="テキスト ボックス 40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0" name="直線コネクタ 40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11" name="テキスト ボックス 41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2" name="直線コネクタ 41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13" name="テキスト ボックス 412"/>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4" name="直線コネクタ 41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15" name="テキスト ボックス 414"/>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17" name="テキスト ボックス 41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419" name="直線コネクタ 418"/>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420" name="【一般廃棄物処理施設】&#10;一人当たり有形固定資産（償却資産）額最小値テキスト"/>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421" name="直線コネクタ 420"/>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422" name="【一般廃棄物処理施設】&#10;一人当たり有形固定資産（償却資産）額最大値テキスト"/>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423" name="直線コネクタ 422"/>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846</xdr:rowOff>
    </xdr:from>
    <xdr:ext cx="599010" cy="259045"/>
    <xdr:sp macro="" textlink="">
      <xdr:nvSpPr>
        <xdr:cNvPr id="424" name="【一般廃棄物処理施設】&#10;一人当たり有形固定資産（償却資産）額平均値テキスト"/>
        <xdr:cNvSpPr txBox="1"/>
      </xdr:nvSpPr>
      <xdr:spPr>
        <a:xfrm>
          <a:off x="22199600" y="7030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425" name="フローチャート: 判断 424"/>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426" name="フローチャート: 判断 425"/>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427" name="フローチャート: 判断 426"/>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428" name="フローチャート: 判断 427"/>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429" name="フローチャート: 判断 428"/>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0" name="テキスト ボックス 4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98961</xdr:rowOff>
    </xdr:from>
    <xdr:to>
      <xdr:col>116</xdr:col>
      <xdr:colOff>114300</xdr:colOff>
      <xdr:row>40</xdr:row>
      <xdr:rowOff>29111</xdr:rowOff>
    </xdr:to>
    <xdr:sp macro="" textlink="">
      <xdr:nvSpPr>
        <xdr:cNvPr id="435" name="楕円 434"/>
        <xdr:cNvSpPr/>
      </xdr:nvSpPr>
      <xdr:spPr>
        <a:xfrm>
          <a:off x="22110700" y="678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121838</xdr:rowOff>
    </xdr:from>
    <xdr:ext cx="599010" cy="259045"/>
    <xdr:sp macro="" textlink="">
      <xdr:nvSpPr>
        <xdr:cNvPr id="436" name="【一般廃棄物処理施設】&#10;一人当たり有形固定資産（償却資産）額該当値テキスト"/>
        <xdr:cNvSpPr txBox="1"/>
      </xdr:nvSpPr>
      <xdr:spPr>
        <a:xfrm>
          <a:off x="22199600" y="663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4909</xdr:rowOff>
    </xdr:from>
    <xdr:to>
      <xdr:col>112</xdr:col>
      <xdr:colOff>38100</xdr:colOff>
      <xdr:row>40</xdr:row>
      <xdr:rowOff>106509</xdr:rowOff>
    </xdr:to>
    <xdr:sp macro="" textlink="">
      <xdr:nvSpPr>
        <xdr:cNvPr id="437" name="楕円 436"/>
        <xdr:cNvSpPr/>
      </xdr:nvSpPr>
      <xdr:spPr>
        <a:xfrm>
          <a:off x="21272500" y="686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149761</xdr:rowOff>
    </xdr:from>
    <xdr:to>
      <xdr:col>116</xdr:col>
      <xdr:colOff>63500</xdr:colOff>
      <xdr:row>40</xdr:row>
      <xdr:rowOff>55709</xdr:rowOff>
    </xdr:to>
    <xdr:cxnSp macro="">
      <xdr:nvCxnSpPr>
        <xdr:cNvPr id="438" name="直線コネクタ 437"/>
        <xdr:cNvCxnSpPr/>
      </xdr:nvCxnSpPr>
      <xdr:spPr>
        <a:xfrm flipV="1">
          <a:off x="21323300" y="6836311"/>
          <a:ext cx="838200" cy="7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9077</xdr:rowOff>
    </xdr:from>
    <xdr:to>
      <xdr:col>107</xdr:col>
      <xdr:colOff>101600</xdr:colOff>
      <xdr:row>40</xdr:row>
      <xdr:rowOff>110677</xdr:rowOff>
    </xdr:to>
    <xdr:sp macro="" textlink="">
      <xdr:nvSpPr>
        <xdr:cNvPr id="439" name="楕円 438"/>
        <xdr:cNvSpPr/>
      </xdr:nvSpPr>
      <xdr:spPr>
        <a:xfrm>
          <a:off x="20383500" y="686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55709</xdr:rowOff>
    </xdr:from>
    <xdr:to>
      <xdr:col>111</xdr:col>
      <xdr:colOff>177800</xdr:colOff>
      <xdr:row>40</xdr:row>
      <xdr:rowOff>59877</xdr:rowOff>
    </xdr:to>
    <xdr:cxnSp macro="">
      <xdr:nvCxnSpPr>
        <xdr:cNvPr id="440" name="直線コネクタ 439"/>
        <xdr:cNvCxnSpPr/>
      </xdr:nvCxnSpPr>
      <xdr:spPr>
        <a:xfrm flipV="1">
          <a:off x="20434300" y="6913709"/>
          <a:ext cx="889000" cy="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154933</xdr:rowOff>
    </xdr:from>
    <xdr:to>
      <xdr:col>102</xdr:col>
      <xdr:colOff>165100</xdr:colOff>
      <xdr:row>40</xdr:row>
      <xdr:rowOff>85083</xdr:rowOff>
    </xdr:to>
    <xdr:sp macro="" textlink="">
      <xdr:nvSpPr>
        <xdr:cNvPr id="441" name="楕円 440"/>
        <xdr:cNvSpPr/>
      </xdr:nvSpPr>
      <xdr:spPr>
        <a:xfrm>
          <a:off x="19494500" y="684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34283</xdr:rowOff>
    </xdr:from>
    <xdr:to>
      <xdr:col>107</xdr:col>
      <xdr:colOff>50800</xdr:colOff>
      <xdr:row>40</xdr:row>
      <xdr:rowOff>59877</xdr:rowOff>
    </xdr:to>
    <xdr:cxnSp macro="">
      <xdr:nvCxnSpPr>
        <xdr:cNvPr id="442" name="直線コネクタ 441"/>
        <xdr:cNvCxnSpPr/>
      </xdr:nvCxnSpPr>
      <xdr:spPr>
        <a:xfrm>
          <a:off x="19545300" y="6892283"/>
          <a:ext cx="889000" cy="2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167117</xdr:rowOff>
    </xdr:from>
    <xdr:to>
      <xdr:col>98</xdr:col>
      <xdr:colOff>38100</xdr:colOff>
      <xdr:row>40</xdr:row>
      <xdr:rowOff>97267</xdr:rowOff>
    </xdr:to>
    <xdr:sp macro="" textlink="">
      <xdr:nvSpPr>
        <xdr:cNvPr id="443" name="楕円 442"/>
        <xdr:cNvSpPr/>
      </xdr:nvSpPr>
      <xdr:spPr>
        <a:xfrm>
          <a:off x="18605500" y="68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34283</xdr:rowOff>
    </xdr:from>
    <xdr:to>
      <xdr:col>102</xdr:col>
      <xdr:colOff>114300</xdr:colOff>
      <xdr:row>40</xdr:row>
      <xdr:rowOff>46467</xdr:rowOff>
    </xdr:to>
    <xdr:cxnSp macro="">
      <xdr:nvCxnSpPr>
        <xdr:cNvPr id="444" name="直線コネクタ 443"/>
        <xdr:cNvCxnSpPr/>
      </xdr:nvCxnSpPr>
      <xdr:spPr>
        <a:xfrm flipV="1">
          <a:off x="18656300" y="6892283"/>
          <a:ext cx="889000" cy="1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133501</xdr:rowOff>
    </xdr:from>
    <xdr:ext cx="599010" cy="259045"/>
    <xdr:sp macro="" textlink="">
      <xdr:nvSpPr>
        <xdr:cNvPr id="445" name="n_1aveValue【一般廃棄物処理施設】&#10;一人当たり有形固定資産（償却資産）額"/>
        <xdr:cNvSpPr txBox="1"/>
      </xdr:nvSpPr>
      <xdr:spPr>
        <a:xfrm>
          <a:off x="21011095" y="716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134149</xdr:rowOff>
    </xdr:from>
    <xdr:ext cx="599010" cy="259045"/>
    <xdr:sp macro="" textlink="">
      <xdr:nvSpPr>
        <xdr:cNvPr id="446" name="n_2aveValue【一般廃棄物処理施設】&#10;一人当たり有形固定資産（償却資産）額"/>
        <xdr:cNvSpPr txBox="1"/>
      </xdr:nvSpPr>
      <xdr:spPr>
        <a:xfrm>
          <a:off x="201347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142018</xdr:rowOff>
    </xdr:from>
    <xdr:ext cx="599010" cy="259045"/>
    <xdr:sp macro="" textlink="">
      <xdr:nvSpPr>
        <xdr:cNvPr id="447" name="n_3aveValue【一般廃棄物処理施設】&#10;一人当たり有形固定資産（償却資産）額"/>
        <xdr:cNvSpPr txBox="1"/>
      </xdr:nvSpPr>
      <xdr:spPr>
        <a:xfrm>
          <a:off x="192457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154240</xdr:rowOff>
    </xdr:from>
    <xdr:ext cx="599010" cy="259045"/>
    <xdr:sp macro="" textlink="">
      <xdr:nvSpPr>
        <xdr:cNvPr id="448" name="n_4aveValue【一般廃棄物処理施設】&#10;一人当たり有形固定資産（償却資産）額"/>
        <xdr:cNvSpPr txBox="1"/>
      </xdr:nvSpPr>
      <xdr:spPr>
        <a:xfrm>
          <a:off x="18356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123036</xdr:rowOff>
    </xdr:from>
    <xdr:ext cx="599010" cy="259045"/>
    <xdr:sp macro="" textlink="">
      <xdr:nvSpPr>
        <xdr:cNvPr id="449" name="n_1mainValue【一般廃棄物処理施設】&#10;一人当たり有形固定資産（償却資産）額"/>
        <xdr:cNvSpPr txBox="1"/>
      </xdr:nvSpPr>
      <xdr:spPr>
        <a:xfrm>
          <a:off x="21011095" y="66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127204</xdr:rowOff>
    </xdr:from>
    <xdr:ext cx="599010" cy="259045"/>
    <xdr:sp macro="" textlink="">
      <xdr:nvSpPr>
        <xdr:cNvPr id="450" name="n_2mainValue【一般廃棄物処理施設】&#10;一人当たり有形固定資産（償却資産）額"/>
        <xdr:cNvSpPr txBox="1"/>
      </xdr:nvSpPr>
      <xdr:spPr>
        <a:xfrm>
          <a:off x="20134795" y="664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101610</xdr:rowOff>
    </xdr:from>
    <xdr:ext cx="599010" cy="259045"/>
    <xdr:sp macro="" textlink="">
      <xdr:nvSpPr>
        <xdr:cNvPr id="451" name="n_3mainValue【一般廃棄物処理施設】&#10;一人当たり有形固定資産（償却資産）額"/>
        <xdr:cNvSpPr txBox="1"/>
      </xdr:nvSpPr>
      <xdr:spPr>
        <a:xfrm>
          <a:off x="19245795" y="661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113794</xdr:rowOff>
    </xdr:from>
    <xdr:ext cx="599010" cy="259045"/>
    <xdr:sp macro="" textlink="">
      <xdr:nvSpPr>
        <xdr:cNvPr id="452" name="n_4mainValue【一般廃棄物処理施設】&#10;一人当たり有形固定資産（償却資産）額"/>
        <xdr:cNvSpPr txBox="1"/>
      </xdr:nvSpPr>
      <xdr:spPr>
        <a:xfrm>
          <a:off x="18356795" y="662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3" name="正方形/長方形 4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4" name="正方形/長方形 4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5" name="正方形/長方形 4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6" name="正方形/長方形 4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7" name="正方形/長方形 4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8" name="正方形/長方形 4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9" name="正方形/長方形 4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0" name="正方形/長方形 4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1" name="テキスト ボックス 4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2" name="直線コネクタ 4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3" name="テキスト ボックス 46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4" name="直線コネクタ 46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65" name="テキスト ボックス 46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6" name="直線コネクタ 46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7" name="テキスト ボックス 46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8" name="直線コネクタ 46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9" name="テキスト ボックス 46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0" name="直線コネクタ 46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1" name="テキスト ボックス 47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2" name="直線コネクタ 47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3" name="テキスト ボックス 47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4" name="直線コネクタ 47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75" name="テキスト ボックス 47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6" name="直線コネクタ 4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478" name="直線コネクタ 477"/>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79"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80" name="直線コネクタ 479"/>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481" name="【保健センター・保健所】&#10;有形固定資産減価償却率最大値テキスト"/>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482" name="直線コネクタ 481"/>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483" name="【保健センター・保健所】&#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84" name="フローチャート: 判断 483"/>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85" name="フローチャート: 判断 484"/>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486" name="フローチャート: 判断 485"/>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487" name="フローチャート: 判断 486"/>
        <xdr:cNvSpPr/>
      </xdr:nvSpPr>
      <xdr:spPr>
        <a:xfrm>
          <a:off x="13652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488" name="フローチャート: 判断 487"/>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9" name="テキスト ボックス 4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0" name="テキスト ボックス 4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1" name="テキスト ボックス 4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2" name="テキスト ボックス 4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3" name="テキスト ボックス 4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128815</xdr:rowOff>
    </xdr:from>
    <xdr:to>
      <xdr:col>85</xdr:col>
      <xdr:colOff>177800</xdr:colOff>
      <xdr:row>61</xdr:row>
      <xdr:rowOff>58965</xdr:rowOff>
    </xdr:to>
    <xdr:sp macro="" textlink="">
      <xdr:nvSpPr>
        <xdr:cNvPr id="494" name="楕円 493"/>
        <xdr:cNvSpPr/>
      </xdr:nvSpPr>
      <xdr:spPr>
        <a:xfrm>
          <a:off x="162687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107242</xdr:rowOff>
    </xdr:from>
    <xdr:ext cx="405111" cy="259045"/>
    <xdr:sp macro="" textlink="">
      <xdr:nvSpPr>
        <xdr:cNvPr id="495" name="【保健センター・保健所】&#10;有形固定資産減価償却率該当値テキスト"/>
        <xdr:cNvSpPr txBox="1"/>
      </xdr:nvSpPr>
      <xdr:spPr>
        <a:xfrm>
          <a:off x="16357600"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56969</xdr:rowOff>
    </xdr:from>
    <xdr:to>
      <xdr:col>81</xdr:col>
      <xdr:colOff>101600</xdr:colOff>
      <xdr:row>60</xdr:row>
      <xdr:rowOff>158569</xdr:rowOff>
    </xdr:to>
    <xdr:sp macro="" textlink="">
      <xdr:nvSpPr>
        <xdr:cNvPr id="496" name="楕円 495"/>
        <xdr:cNvSpPr/>
      </xdr:nvSpPr>
      <xdr:spPr>
        <a:xfrm>
          <a:off x="15430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107769</xdr:rowOff>
    </xdr:from>
    <xdr:to>
      <xdr:col>85</xdr:col>
      <xdr:colOff>127000</xdr:colOff>
      <xdr:row>61</xdr:row>
      <xdr:rowOff>8165</xdr:rowOff>
    </xdr:to>
    <xdr:cxnSp macro="">
      <xdr:nvCxnSpPr>
        <xdr:cNvPr id="497" name="直線コネクタ 496"/>
        <xdr:cNvCxnSpPr/>
      </xdr:nvCxnSpPr>
      <xdr:spPr>
        <a:xfrm>
          <a:off x="15481300" y="10394769"/>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56969</xdr:rowOff>
    </xdr:from>
    <xdr:to>
      <xdr:col>76</xdr:col>
      <xdr:colOff>165100</xdr:colOff>
      <xdr:row>60</xdr:row>
      <xdr:rowOff>158569</xdr:rowOff>
    </xdr:to>
    <xdr:sp macro="" textlink="">
      <xdr:nvSpPr>
        <xdr:cNvPr id="498" name="楕円 497"/>
        <xdr:cNvSpPr/>
      </xdr:nvSpPr>
      <xdr:spPr>
        <a:xfrm>
          <a:off x="14541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107769</xdr:rowOff>
    </xdr:from>
    <xdr:to>
      <xdr:col>81</xdr:col>
      <xdr:colOff>50800</xdr:colOff>
      <xdr:row>60</xdr:row>
      <xdr:rowOff>107769</xdr:rowOff>
    </xdr:to>
    <xdr:cxnSp macro="">
      <xdr:nvCxnSpPr>
        <xdr:cNvPr id="499" name="直線コネクタ 498"/>
        <xdr:cNvCxnSpPr/>
      </xdr:nvCxnSpPr>
      <xdr:spPr>
        <a:xfrm>
          <a:off x="14592300" y="103947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21046</xdr:rowOff>
    </xdr:from>
    <xdr:to>
      <xdr:col>72</xdr:col>
      <xdr:colOff>38100</xdr:colOff>
      <xdr:row>60</xdr:row>
      <xdr:rowOff>122646</xdr:rowOff>
    </xdr:to>
    <xdr:sp macro="" textlink="">
      <xdr:nvSpPr>
        <xdr:cNvPr id="500" name="楕円 499"/>
        <xdr:cNvSpPr/>
      </xdr:nvSpPr>
      <xdr:spPr>
        <a:xfrm>
          <a:off x="13652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71846</xdr:rowOff>
    </xdr:from>
    <xdr:to>
      <xdr:col>76</xdr:col>
      <xdr:colOff>114300</xdr:colOff>
      <xdr:row>60</xdr:row>
      <xdr:rowOff>107769</xdr:rowOff>
    </xdr:to>
    <xdr:cxnSp macro="">
      <xdr:nvCxnSpPr>
        <xdr:cNvPr id="501" name="直線コネクタ 500"/>
        <xdr:cNvCxnSpPr/>
      </xdr:nvCxnSpPr>
      <xdr:spPr>
        <a:xfrm>
          <a:off x="13703300" y="1035884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156573</xdr:rowOff>
    </xdr:from>
    <xdr:to>
      <xdr:col>67</xdr:col>
      <xdr:colOff>101600</xdr:colOff>
      <xdr:row>60</xdr:row>
      <xdr:rowOff>86723</xdr:rowOff>
    </xdr:to>
    <xdr:sp macro="" textlink="">
      <xdr:nvSpPr>
        <xdr:cNvPr id="502" name="楕円 501"/>
        <xdr:cNvSpPr/>
      </xdr:nvSpPr>
      <xdr:spPr>
        <a:xfrm>
          <a:off x="12763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35923</xdr:rowOff>
    </xdr:from>
    <xdr:to>
      <xdr:col>71</xdr:col>
      <xdr:colOff>177800</xdr:colOff>
      <xdr:row>60</xdr:row>
      <xdr:rowOff>71846</xdr:rowOff>
    </xdr:to>
    <xdr:cxnSp macro="">
      <xdr:nvCxnSpPr>
        <xdr:cNvPr id="503" name="直線コネクタ 502"/>
        <xdr:cNvCxnSpPr/>
      </xdr:nvCxnSpPr>
      <xdr:spPr>
        <a:xfrm>
          <a:off x="12814300" y="1032292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504" name="n_1aveValue【保健センター・保健所】&#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505" name="n_2aveValue【保健センター・保健所】&#10;有形固定資産減価償却率"/>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68960</xdr:rowOff>
    </xdr:from>
    <xdr:ext cx="405111" cy="259045"/>
    <xdr:sp macro="" textlink="">
      <xdr:nvSpPr>
        <xdr:cNvPr id="506" name="n_3aveValue【保健センター・保健所】&#10;有形固定資産減価償却率"/>
        <xdr:cNvSpPr txBox="1"/>
      </xdr:nvSpPr>
      <xdr:spPr>
        <a:xfrm>
          <a:off x="13500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11810</xdr:rowOff>
    </xdr:from>
    <xdr:ext cx="405111" cy="259045"/>
    <xdr:sp macro="" textlink="">
      <xdr:nvSpPr>
        <xdr:cNvPr id="507" name="n_4aveValue【保健センター・保健所】&#10;有形固定資産減価償却率"/>
        <xdr:cNvSpPr txBox="1"/>
      </xdr:nvSpPr>
      <xdr:spPr>
        <a:xfrm>
          <a:off x="12611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149696</xdr:rowOff>
    </xdr:from>
    <xdr:ext cx="405111" cy="259045"/>
    <xdr:sp macro="" textlink="">
      <xdr:nvSpPr>
        <xdr:cNvPr id="508" name="n_1mainValue【保健センター・保健所】&#10;有形固定資産減価償却率"/>
        <xdr:cNvSpPr txBox="1"/>
      </xdr:nvSpPr>
      <xdr:spPr>
        <a:xfrm>
          <a:off x="152660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149696</xdr:rowOff>
    </xdr:from>
    <xdr:ext cx="405111" cy="259045"/>
    <xdr:sp macro="" textlink="">
      <xdr:nvSpPr>
        <xdr:cNvPr id="509" name="n_2mainValue【保健センター・保健所】&#10;有形固定資産減価償却率"/>
        <xdr:cNvSpPr txBox="1"/>
      </xdr:nvSpPr>
      <xdr:spPr>
        <a:xfrm>
          <a:off x="14389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113773</xdr:rowOff>
    </xdr:from>
    <xdr:ext cx="405111" cy="259045"/>
    <xdr:sp macro="" textlink="">
      <xdr:nvSpPr>
        <xdr:cNvPr id="510" name="n_3mainValue【保健センター・保健所】&#10;有形固定資産減価償却率"/>
        <xdr:cNvSpPr txBox="1"/>
      </xdr:nvSpPr>
      <xdr:spPr>
        <a:xfrm>
          <a:off x="135007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77850</xdr:rowOff>
    </xdr:from>
    <xdr:ext cx="405111" cy="259045"/>
    <xdr:sp macro="" textlink="">
      <xdr:nvSpPr>
        <xdr:cNvPr id="511" name="n_4mainValue【保健センター・保健所】&#10;有形固定資産減価償却率"/>
        <xdr:cNvSpPr txBox="1"/>
      </xdr:nvSpPr>
      <xdr:spPr>
        <a:xfrm>
          <a:off x="12611744"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0" name="テキスト ボックス 5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22" name="直線コネクタ 521"/>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23" name="テキスト ボックス 522"/>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4" name="直線コネクタ 52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5" name="テキスト ボックス 52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26" name="直線コネクタ 52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27" name="テキスト ボックス 52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8" name="直線コネクタ 5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9" name="テキスト ボックス 5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531" name="直線コネクタ 530"/>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532" name="【保健センター・保健所】&#10;一人当たり面積最小値テキスト"/>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533" name="直線コネクタ 532"/>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534" name="【保健センター・保健所】&#10;一人当たり面積最大値テキスト"/>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535" name="直線コネクタ 534"/>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118381</xdr:rowOff>
    </xdr:from>
    <xdr:ext cx="469744" cy="259045"/>
    <xdr:sp macro="" textlink="">
      <xdr:nvSpPr>
        <xdr:cNvPr id="536" name="【保健センター・保健所】&#10;一人当たり面積平均値テキスト"/>
        <xdr:cNvSpPr txBox="1"/>
      </xdr:nvSpPr>
      <xdr:spPr>
        <a:xfrm>
          <a:off x="22199600" y="10405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537" name="フローチャート: 判断 536"/>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538" name="フローチャート: 判断 537"/>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539" name="フローチャート: 判断 538"/>
        <xdr:cNvSpPr/>
      </xdr:nvSpPr>
      <xdr:spPr>
        <a:xfrm>
          <a:off x="20383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540" name="フローチャート: 判断 539"/>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541" name="フローチャート: 判断 540"/>
        <xdr:cNvSpPr/>
      </xdr:nvSpPr>
      <xdr:spPr>
        <a:xfrm>
          <a:off x="18605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2" name="テキスト ボックス 54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3" name="テキスト ボックス 54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4" name="テキスト ボックス 54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5" name="テキスト ボックス 54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6" name="テキスト ボックス 54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148082</xdr:rowOff>
    </xdr:from>
    <xdr:to>
      <xdr:col>116</xdr:col>
      <xdr:colOff>114300</xdr:colOff>
      <xdr:row>62</xdr:row>
      <xdr:rowOff>78232</xdr:rowOff>
    </xdr:to>
    <xdr:sp macro="" textlink="">
      <xdr:nvSpPr>
        <xdr:cNvPr id="547" name="楕円 546"/>
        <xdr:cNvSpPr/>
      </xdr:nvSpPr>
      <xdr:spPr>
        <a:xfrm>
          <a:off x="221107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126509</xdr:rowOff>
    </xdr:from>
    <xdr:ext cx="469744" cy="259045"/>
    <xdr:sp macro="" textlink="">
      <xdr:nvSpPr>
        <xdr:cNvPr id="548" name="【保健センター・保健所】&#10;一人当たり面積該当値テキスト"/>
        <xdr:cNvSpPr txBox="1"/>
      </xdr:nvSpPr>
      <xdr:spPr>
        <a:xfrm>
          <a:off x="22199600" y="10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153797</xdr:rowOff>
    </xdr:from>
    <xdr:to>
      <xdr:col>112</xdr:col>
      <xdr:colOff>38100</xdr:colOff>
      <xdr:row>62</xdr:row>
      <xdr:rowOff>83947</xdr:rowOff>
    </xdr:to>
    <xdr:sp macro="" textlink="">
      <xdr:nvSpPr>
        <xdr:cNvPr id="549" name="楕円 548"/>
        <xdr:cNvSpPr/>
      </xdr:nvSpPr>
      <xdr:spPr>
        <a:xfrm>
          <a:off x="21272500" y="1061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27432</xdr:rowOff>
    </xdr:from>
    <xdr:to>
      <xdr:col>116</xdr:col>
      <xdr:colOff>63500</xdr:colOff>
      <xdr:row>62</xdr:row>
      <xdr:rowOff>33147</xdr:rowOff>
    </xdr:to>
    <xdr:cxnSp macro="">
      <xdr:nvCxnSpPr>
        <xdr:cNvPr id="550" name="直線コネクタ 549"/>
        <xdr:cNvCxnSpPr/>
      </xdr:nvCxnSpPr>
      <xdr:spPr>
        <a:xfrm flipV="1">
          <a:off x="21323300" y="10657332"/>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155511</xdr:rowOff>
    </xdr:from>
    <xdr:to>
      <xdr:col>107</xdr:col>
      <xdr:colOff>101600</xdr:colOff>
      <xdr:row>62</xdr:row>
      <xdr:rowOff>85661</xdr:rowOff>
    </xdr:to>
    <xdr:sp macro="" textlink="">
      <xdr:nvSpPr>
        <xdr:cNvPr id="551" name="楕円 550"/>
        <xdr:cNvSpPr/>
      </xdr:nvSpPr>
      <xdr:spPr>
        <a:xfrm>
          <a:off x="20383500" y="1061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33147</xdr:rowOff>
    </xdr:from>
    <xdr:to>
      <xdr:col>111</xdr:col>
      <xdr:colOff>177800</xdr:colOff>
      <xdr:row>62</xdr:row>
      <xdr:rowOff>34861</xdr:rowOff>
    </xdr:to>
    <xdr:cxnSp macro="">
      <xdr:nvCxnSpPr>
        <xdr:cNvPr id="552" name="直線コネクタ 551"/>
        <xdr:cNvCxnSpPr/>
      </xdr:nvCxnSpPr>
      <xdr:spPr>
        <a:xfrm flipV="1">
          <a:off x="20434300" y="10663047"/>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159512</xdr:rowOff>
    </xdr:from>
    <xdr:to>
      <xdr:col>102</xdr:col>
      <xdr:colOff>165100</xdr:colOff>
      <xdr:row>62</xdr:row>
      <xdr:rowOff>89662</xdr:rowOff>
    </xdr:to>
    <xdr:sp macro="" textlink="">
      <xdr:nvSpPr>
        <xdr:cNvPr id="553" name="楕円 552"/>
        <xdr:cNvSpPr/>
      </xdr:nvSpPr>
      <xdr:spPr>
        <a:xfrm>
          <a:off x="19494500" y="106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34861</xdr:rowOff>
    </xdr:from>
    <xdr:to>
      <xdr:col>107</xdr:col>
      <xdr:colOff>50800</xdr:colOff>
      <xdr:row>62</xdr:row>
      <xdr:rowOff>38862</xdr:rowOff>
    </xdr:to>
    <xdr:cxnSp macro="">
      <xdr:nvCxnSpPr>
        <xdr:cNvPr id="554" name="直線コネクタ 553"/>
        <xdr:cNvCxnSpPr/>
      </xdr:nvCxnSpPr>
      <xdr:spPr>
        <a:xfrm flipV="1">
          <a:off x="19545300" y="10664761"/>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165227</xdr:rowOff>
    </xdr:from>
    <xdr:to>
      <xdr:col>98</xdr:col>
      <xdr:colOff>38100</xdr:colOff>
      <xdr:row>62</xdr:row>
      <xdr:rowOff>95377</xdr:rowOff>
    </xdr:to>
    <xdr:sp macro="" textlink="">
      <xdr:nvSpPr>
        <xdr:cNvPr id="555" name="楕円 554"/>
        <xdr:cNvSpPr/>
      </xdr:nvSpPr>
      <xdr:spPr>
        <a:xfrm>
          <a:off x="18605500" y="1062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38862</xdr:rowOff>
    </xdr:from>
    <xdr:to>
      <xdr:col>102</xdr:col>
      <xdr:colOff>114300</xdr:colOff>
      <xdr:row>62</xdr:row>
      <xdr:rowOff>44577</xdr:rowOff>
    </xdr:to>
    <xdr:cxnSp macro="">
      <xdr:nvCxnSpPr>
        <xdr:cNvPr id="556" name="直線コネクタ 555"/>
        <xdr:cNvCxnSpPr/>
      </xdr:nvCxnSpPr>
      <xdr:spPr>
        <a:xfrm flipV="1">
          <a:off x="18656300" y="10668762"/>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54183</xdr:rowOff>
    </xdr:from>
    <xdr:ext cx="469744" cy="259045"/>
    <xdr:sp macro="" textlink="">
      <xdr:nvSpPr>
        <xdr:cNvPr id="557" name="n_1aveValue【保健センター・保健所】&#10;一人当たり面積"/>
        <xdr:cNvSpPr txBox="1"/>
      </xdr:nvSpPr>
      <xdr:spPr>
        <a:xfrm>
          <a:off x="21075727" y="1034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77043</xdr:rowOff>
    </xdr:from>
    <xdr:ext cx="469744" cy="259045"/>
    <xdr:sp macro="" textlink="">
      <xdr:nvSpPr>
        <xdr:cNvPr id="558" name="n_2aveValue【保健センター・保健所】&#10;一人当たり面積"/>
        <xdr:cNvSpPr txBox="1"/>
      </xdr:nvSpPr>
      <xdr:spPr>
        <a:xfrm>
          <a:off x="20199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559" name="n_3aveValue【保健センター・保健所】&#10;一人当たり面積"/>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62755</xdr:rowOff>
    </xdr:from>
    <xdr:ext cx="469744" cy="259045"/>
    <xdr:sp macro="" textlink="">
      <xdr:nvSpPr>
        <xdr:cNvPr id="560" name="n_4aveValue【保健センター・保健所】&#10;一人当たり面積"/>
        <xdr:cNvSpPr txBox="1"/>
      </xdr:nvSpPr>
      <xdr:spPr>
        <a:xfrm>
          <a:off x="18421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75074</xdr:rowOff>
    </xdr:from>
    <xdr:ext cx="469744" cy="259045"/>
    <xdr:sp macro="" textlink="">
      <xdr:nvSpPr>
        <xdr:cNvPr id="561" name="n_1mainValue【保健センター・保健所】&#10;一人当たり面積"/>
        <xdr:cNvSpPr txBox="1"/>
      </xdr:nvSpPr>
      <xdr:spPr>
        <a:xfrm>
          <a:off x="21075727" y="1070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76788</xdr:rowOff>
    </xdr:from>
    <xdr:ext cx="469744" cy="259045"/>
    <xdr:sp macro="" textlink="">
      <xdr:nvSpPr>
        <xdr:cNvPr id="562" name="n_2mainValue【保健センター・保健所】&#10;一人当たり面積"/>
        <xdr:cNvSpPr txBox="1"/>
      </xdr:nvSpPr>
      <xdr:spPr>
        <a:xfrm>
          <a:off x="20199427" y="107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80789</xdr:rowOff>
    </xdr:from>
    <xdr:ext cx="469744" cy="259045"/>
    <xdr:sp macro="" textlink="">
      <xdr:nvSpPr>
        <xdr:cNvPr id="563" name="n_3mainValue【保健センター・保健所】&#10;一人当たり面積"/>
        <xdr:cNvSpPr txBox="1"/>
      </xdr:nvSpPr>
      <xdr:spPr>
        <a:xfrm>
          <a:off x="19310427" y="1071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86504</xdr:rowOff>
    </xdr:from>
    <xdr:ext cx="469744" cy="259045"/>
    <xdr:sp macro="" textlink="">
      <xdr:nvSpPr>
        <xdr:cNvPr id="564" name="n_4mainValue【保健センター・保健所】&#10;一人当たり面積"/>
        <xdr:cNvSpPr txBox="1"/>
      </xdr:nvSpPr>
      <xdr:spPr>
        <a:xfrm>
          <a:off x="18421427" y="1071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3" name="テキスト ボックス 5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4" name="直線コネクタ 5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5" name="テキスト ボックス 57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6" name="直線コネクタ 57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77" name="テキスト ボックス 57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8" name="直線コネクタ 57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9" name="テキスト ボックス 57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0" name="直線コネクタ 57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1" name="テキスト ボックス 58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2" name="直線コネクタ 58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3" name="テキスト ボックス 58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4" name="直線コネクタ 58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85" name="テキスト ボックス 584"/>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6" name="直線コネクタ 58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88" name="直線コネクタ 587"/>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89"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90" name="直線コネクタ 589"/>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91"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92" name="直線コネクタ 59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593" name="【消防施設】&#10;有形固定資産減価償却率平均値テキスト"/>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594" name="フローチャート: 判断 593"/>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595" name="フローチャート: 判断 594"/>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596" name="フローチャート: 判断 595"/>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597" name="フローチャート: 判断 596"/>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598" name="フローチャート: 判断 597"/>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9" name="テキスト ボックス 5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0" name="テキスト ボックス 5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1" name="テキスト ボックス 6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2" name="テキスト ボックス 6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3" name="テキスト ボックス 6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80011</xdr:rowOff>
    </xdr:from>
    <xdr:to>
      <xdr:col>85</xdr:col>
      <xdr:colOff>177800</xdr:colOff>
      <xdr:row>84</xdr:row>
      <xdr:rowOff>10161</xdr:rowOff>
    </xdr:to>
    <xdr:sp macro="" textlink="">
      <xdr:nvSpPr>
        <xdr:cNvPr id="604" name="楕円 603"/>
        <xdr:cNvSpPr/>
      </xdr:nvSpPr>
      <xdr:spPr>
        <a:xfrm>
          <a:off x="16268700" y="1431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58438</xdr:rowOff>
    </xdr:from>
    <xdr:ext cx="405111" cy="259045"/>
    <xdr:sp macro="" textlink="">
      <xdr:nvSpPr>
        <xdr:cNvPr id="605" name="【消防施設】&#10;有形固定資産減価償却率該当値テキスト"/>
        <xdr:cNvSpPr txBox="1"/>
      </xdr:nvSpPr>
      <xdr:spPr>
        <a:xfrm>
          <a:off x="16357600" y="1428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55880</xdr:rowOff>
    </xdr:from>
    <xdr:to>
      <xdr:col>81</xdr:col>
      <xdr:colOff>101600</xdr:colOff>
      <xdr:row>83</xdr:row>
      <xdr:rowOff>157480</xdr:rowOff>
    </xdr:to>
    <xdr:sp macro="" textlink="">
      <xdr:nvSpPr>
        <xdr:cNvPr id="606" name="楕円 605"/>
        <xdr:cNvSpPr/>
      </xdr:nvSpPr>
      <xdr:spPr>
        <a:xfrm>
          <a:off x="15430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106680</xdr:rowOff>
    </xdr:from>
    <xdr:to>
      <xdr:col>85</xdr:col>
      <xdr:colOff>127000</xdr:colOff>
      <xdr:row>83</xdr:row>
      <xdr:rowOff>130811</xdr:rowOff>
    </xdr:to>
    <xdr:cxnSp macro="">
      <xdr:nvCxnSpPr>
        <xdr:cNvPr id="607" name="直線コネクタ 606"/>
        <xdr:cNvCxnSpPr/>
      </xdr:nvCxnSpPr>
      <xdr:spPr>
        <a:xfrm>
          <a:off x="15481300" y="1433703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55880</xdr:rowOff>
    </xdr:from>
    <xdr:to>
      <xdr:col>76</xdr:col>
      <xdr:colOff>165100</xdr:colOff>
      <xdr:row>83</xdr:row>
      <xdr:rowOff>157480</xdr:rowOff>
    </xdr:to>
    <xdr:sp macro="" textlink="">
      <xdr:nvSpPr>
        <xdr:cNvPr id="608" name="楕円 607"/>
        <xdr:cNvSpPr/>
      </xdr:nvSpPr>
      <xdr:spPr>
        <a:xfrm>
          <a:off x="14541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106680</xdr:rowOff>
    </xdr:from>
    <xdr:to>
      <xdr:col>81</xdr:col>
      <xdr:colOff>50800</xdr:colOff>
      <xdr:row>83</xdr:row>
      <xdr:rowOff>106680</xdr:rowOff>
    </xdr:to>
    <xdr:cxnSp macro="">
      <xdr:nvCxnSpPr>
        <xdr:cNvPr id="609" name="直線コネクタ 608"/>
        <xdr:cNvCxnSpPr/>
      </xdr:nvCxnSpPr>
      <xdr:spPr>
        <a:xfrm>
          <a:off x="14592300" y="14337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33020</xdr:rowOff>
    </xdr:from>
    <xdr:to>
      <xdr:col>72</xdr:col>
      <xdr:colOff>38100</xdr:colOff>
      <xdr:row>83</xdr:row>
      <xdr:rowOff>134620</xdr:rowOff>
    </xdr:to>
    <xdr:sp macro="" textlink="">
      <xdr:nvSpPr>
        <xdr:cNvPr id="610" name="楕円 609"/>
        <xdr:cNvSpPr/>
      </xdr:nvSpPr>
      <xdr:spPr>
        <a:xfrm>
          <a:off x="13652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83820</xdr:rowOff>
    </xdr:from>
    <xdr:to>
      <xdr:col>76</xdr:col>
      <xdr:colOff>114300</xdr:colOff>
      <xdr:row>83</xdr:row>
      <xdr:rowOff>106680</xdr:rowOff>
    </xdr:to>
    <xdr:cxnSp macro="">
      <xdr:nvCxnSpPr>
        <xdr:cNvPr id="611" name="直線コネクタ 610"/>
        <xdr:cNvCxnSpPr/>
      </xdr:nvCxnSpPr>
      <xdr:spPr>
        <a:xfrm>
          <a:off x="13703300" y="143141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20320</xdr:rowOff>
    </xdr:from>
    <xdr:to>
      <xdr:col>67</xdr:col>
      <xdr:colOff>101600</xdr:colOff>
      <xdr:row>83</xdr:row>
      <xdr:rowOff>121920</xdr:rowOff>
    </xdr:to>
    <xdr:sp macro="" textlink="">
      <xdr:nvSpPr>
        <xdr:cNvPr id="612" name="楕円 611"/>
        <xdr:cNvSpPr/>
      </xdr:nvSpPr>
      <xdr:spPr>
        <a:xfrm>
          <a:off x="12763500" y="1425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71120</xdr:rowOff>
    </xdr:from>
    <xdr:to>
      <xdr:col>71</xdr:col>
      <xdr:colOff>177800</xdr:colOff>
      <xdr:row>83</xdr:row>
      <xdr:rowOff>83820</xdr:rowOff>
    </xdr:to>
    <xdr:cxnSp macro="">
      <xdr:nvCxnSpPr>
        <xdr:cNvPr id="613" name="直線コネクタ 612"/>
        <xdr:cNvCxnSpPr/>
      </xdr:nvCxnSpPr>
      <xdr:spPr>
        <a:xfrm>
          <a:off x="12814300" y="1430147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614" name="n_1aveValue【消防施設】&#10;有形固定資産減価償却率"/>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615" name="n_2aveValue【消防施設】&#10;有形固定資産減価償却率"/>
        <xdr:cNvSpPr txBox="1"/>
      </xdr:nvSpPr>
      <xdr:spPr>
        <a:xfrm>
          <a:off x="14389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616" name="n_3aveValue【消防施設】&#10;有形固定資産減価償却率"/>
        <xdr:cNvSpPr txBox="1"/>
      </xdr:nvSpPr>
      <xdr:spPr>
        <a:xfrm>
          <a:off x="13500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617" name="n_4aveValue【消防施設】&#10;有形固定資産減価償却率"/>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148607</xdr:rowOff>
    </xdr:from>
    <xdr:ext cx="405111" cy="259045"/>
    <xdr:sp macro="" textlink="">
      <xdr:nvSpPr>
        <xdr:cNvPr id="618" name="n_1mainValue【消防施設】&#10;有形固定資産減価償却率"/>
        <xdr:cNvSpPr txBox="1"/>
      </xdr:nvSpPr>
      <xdr:spPr>
        <a:xfrm>
          <a:off x="152660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148607</xdr:rowOff>
    </xdr:from>
    <xdr:ext cx="405111" cy="259045"/>
    <xdr:sp macro="" textlink="">
      <xdr:nvSpPr>
        <xdr:cNvPr id="619" name="n_2mainValue【消防施設】&#10;有形固定資産減価償却率"/>
        <xdr:cNvSpPr txBox="1"/>
      </xdr:nvSpPr>
      <xdr:spPr>
        <a:xfrm>
          <a:off x="14389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125747</xdr:rowOff>
    </xdr:from>
    <xdr:ext cx="405111" cy="259045"/>
    <xdr:sp macro="" textlink="">
      <xdr:nvSpPr>
        <xdr:cNvPr id="620" name="n_3mainValue【消防施設】&#10;有形固定資産減価償却率"/>
        <xdr:cNvSpPr txBox="1"/>
      </xdr:nvSpPr>
      <xdr:spPr>
        <a:xfrm>
          <a:off x="13500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113047</xdr:rowOff>
    </xdr:from>
    <xdr:ext cx="405111" cy="259045"/>
    <xdr:sp macro="" textlink="">
      <xdr:nvSpPr>
        <xdr:cNvPr id="621" name="n_4mainValue【消防施設】&#10;有形固定資産減価償却率"/>
        <xdr:cNvSpPr txBox="1"/>
      </xdr:nvSpPr>
      <xdr:spPr>
        <a:xfrm>
          <a:off x="12611744" y="14343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2" name="正方形/長方形 6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3" name="正方形/長方形 6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4" name="正方形/長方形 6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5" name="正方形/長方形 6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6" name="正方形/長方形 6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7" name="正方形/長方形 6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8" name="正方形/長方形 6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9" name="正方形/長方形 62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0" name="テキスト ボックス 6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1" name="直線コネクタ 6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2" name="直線コネクタ 63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3" name="テキスト ボックス 63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4" name="直線コネクタ 63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5" name="テキスト ボックス 63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6" name="直線コネクタ 63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7" name="テキスト ボックス 63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8" name="直線コネクタ 63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9" name="テキスト ボックス 63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0" name="直線コネクタ 63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1" name="テキスト ボックス 64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645" name="直線コネクタ 644"/>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46" name="【消防施設】&#10;一人当たり面積最小値テキスト"/>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47" name="直線コネクタ 646"/>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648" name="【消防施設】&#10;一人当たり面積最大値テキスト"/>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649" name="直線コネクタ 648"/>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650" name="【消防施設】&#10;一人当たり面積平均値テキスト"/>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51" name="フローチャート: 判断 650"/>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652" name="フローチャート: 判断 651"/>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653" name="フローチャート: 判断 652"/>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654" name="フローチャート: 判断 653"/>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655" name="フローチャート: 判断 654"/>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6" name="テキスト ボックス 65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7" name="テキスト ボックス 65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8" name="テキスト ボックス 65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9" name="テキスト ボックス 65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0" name="テキスト ボックス 65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41402</xdr:rowOff>
    </xdr:from>
    <xdr:to>
      <xdr:col>116</xdr:col>
      <xdr:colOff>114300</xdr:colOff>
      <xdr:row>84</xdr:row>
      <xdr:rowOff>143002</xdr:rowOff>
    </xdr:to>
    <xdr:sp macro="" textlink="">
      <xdr:nvSpPr>
        <xdr:cNvPr id="661" name="楕円 660"/>
        <xdr:cNvSpPr/>
      </xdr:nvSpPr>
      <xdr:spPr>
        <a:xfrm>
          <a:off x="22110700" y="1444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64279</xdr:rowOff>
    </xdr:from>
    <xdr:ext cx="469744" cy="259045"/>
    <xdr:sp macro="" textlink="">
      <xdr:nvSpPr>
        <xdr:cNvPr id="662" name="【消防施設】&#10;一人当たり面積該当値テキスト"/>
        <xdr:cNvSpPr txBox="1"/>
      </xdr:nvSpPr>
      <xdr:spPr>
        <a:xfrm>
          <a:off x="22199600" y="1429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51308</xdr:rowOff>
    </xdr:from>
    <xdr:to>
      <xdr:col>112</xdr:col>
      <xdr:colOff>38100</xdr:colOff>
      <xdr:row>84</xdr:row>
      <xdr:rowOff>152908</xdr:rowOff>
    </xdr:to>
    <xdr:sp macro="" textlink="">
      <xdr:nvSpPr>
        <xdr:cNvPr id="663" name="楕円 662"/>
        <xdr:cNvSpPr/>
      </xdr:nvSpPr>
      <xdr:spPr>
        <a:xfrm>
          <a:off x="21272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92202</xdr:rowOff>
    </xdr:from>
    <xdr:to>
      <xdr:col>116</xdr:col>
      <xdr:colOff>63500</xdr:colOff>
      <xdr:row>84</xdr:row>
      <xdr:rowOff>102108</xdr:rowOff>
    </xdr:to>
    <xdr:cxnSp macro="">
      <xdr:nvCxnSpPr>
        <xdr:cNvPr id="664" name="直線コネクタ 663"/>
        <xdr:cNvCxnSpPr/>
      </xdr:nvCxnSpPr>
      <xdr:spPr>
        <a:xfrm flipV="1">
          <a:off x="21323300" y="14494002"/>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55118</xdr:rowOff>
    </xdr:from>
    <xdr:to>
      <xdr:col>107</xdr:col>
      <xdr:colOff>101600</xdr:colOff>
      <xdr:row>84</xdr:row>
      <xdr:rowOff>156718</xdr:rowOff>
    </xdr:to>
    <xdr:sp macro="" textlink="">
      <xdr:nvSpPr>
        <xdr:cNvPr id="665" name="楕円 664"/>
        <xdr:cNvSpPr/>
      </xdr:nvSpPr>
      <xdr:spPr>
        <a:xfrm>
          <a:off x="20383500" y="1445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102108</xdr:rowOff>
    </xdr:from>
    <xdr:to>
      <xdr:col>111</xdr:col>
      <xdr:colOff>177800</xdr:colOff>
      <xdr:row>84</xdr:row>
      <xdr:rowOff>105918</xdr:rowOff>
    </xdr:to>
    <xdr:cxnSp macro="">
      <xdr:nvCxnSpPr>
        <xdr:cNvPr id="666" name="直線コネクタ 665"/>
        <xdr:cNvCxnSpPr/>
      </xdr:nvCxnSpPr>
      <xdr:spPr>
        <a:xfrm flipV="1">
          <a:off x="20434300" y="1450390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61976</xdr:rowOff>
    </xdr:from>
    <xdr:to>
      <xdr:col>102</xdr:col>
      <xdr:colOff>165100</xdr:colOff>
      <xdr:row>84</xdr:row>
      <xdr:rowOff>163576</xdr:rowOff>
    </xdr:to>
    <xdr:sp macro="" textlink="">
      <xdr:nvSpPr>
        <xdr:cNvPr id="667" name="楕円 666"/>
        <xdr:cNvSpPr/>
      </xdr:nvSpPr>
      <xdr:spPr>
        <a:xfrm>
          <a:off x="19494500" y="1446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105918</xdr:rowOff>
    </xdr:from>
    <xdr:to>
      <xdr:col>107</xdr:col>
      <xdr:colOff>50800</xdr:colOff>
      <xdr:row>84</xdr:row>
      <xdr:rowOff>112776</xdr:rowOff>
    </xdr:to>
    <xdr:cxnSp macro="">
      <xdr:nvCxnSpPr>
        <xdr:cNvPr id="668" name="直線コネクタ 667"/>
        <xdr:cNvCxnSpPr/>
      </xdr:nvCxnSpPr>
      <xdr:spPr>
        <a:xfrm flipV="1">
          <a:off x="19545300" y="1450771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72644</xdr:rowOff>
    </xdr:from>
    <xdr:to>
      <xdr:col>98</xdr:col>
      <xdr:colOff>38100</xdr:colOff>
      <xdr:row>85</xdr:row>
      <xdr:rowOff>2794</xdr:rowOff>
    </xdr:to>
    <xdr:sp macro="" textlink="">
      <xdr:nvSpPr>
        <xdr:cNvPr id="669" name="楕円 668"/>
        <xdr:cNvSpPr/>
      </xdr:nvSpPr>
      <xdr:spPr>
        <a:xfrm>
          <a:off x="18605500" y="1447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112776</xdr:rowOff>
    </xdr:from>
    <xdr:to>
      <xdr:col>102</xdr:col>
      <xdr:colOff>114300</xdr:colOff>
      <xdr:row>84</xdr:row>
      <xdr:rowOff>123444</xdr:rowOff>
    </xdr:to>
    <xdr:cxnSp macro="">
      <xdr:nvCxnSpPr>
        <xdr:cNvPr id="670" name="直線コネクタ 669"/>
        <xdr:cNvCxnSpPr/>
      </xdr:nvCxnSpPr>
      <xdr:spPr>
        <a:xfrm flipV="1">
          <a:off x="18656300" y="14514576"/>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105173</xdr:rowOff>
    </xdr:from>
    <xdr:ext cx="469744" cy="259045"/>
    <xdr:sp macro="" textlink="">
      <xdr:nvSpPr>
        <xdr:cNvPr id="671" name="n_1aveValue【消防施設】&#10;一人当たり面積"/>
        <xdr:cNvSpPr txBox="1"/>
      </xdr:nvSpPr>
      <xdr:spPr>
        <a:xfrm>
          <a:off x="21075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99840</xdr:rowOff>
    </xdr:from>
    <xdr:ext cx="469744" cy="259045"/>
    <xdr:sp macro="" textlink="">
      <xdr:nvSpPr>
        <xdr:cNvPr id="672" name="n_2aveValue【消防施設】&#10;一人当たり面積"/>
        <xdr:cNvSpPr txBox="1"/>
      </xdr:nvSpPr>
      <xdr:spPr>
        <a:xfrm>
          <a:off x="20199427" y="146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98314</xdr:rowOff>
    </xdr:from>
    <xdr:ext cx="469744" cy="259045"/>
    <xdr:sp macro="" textlink="">
      <xdr:nvSpPr>
        <xdr:cNvPr id="673" name="n_3aveValue【消防施設】&#10;一人当たり面積"/>
        <xdr:cNvSpPr txBox="1"/>
      </xdr:nvSpPr>
      <xdr:spPr>
        <a:xfrm>
          <a:off x="19310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48023</xdr:rowOff>
    </xdr:from>
    <xdr:ext cx="469744" cy="259045"/>
    <xdr:sp macro="" textlink="">
      <xdr:nvSpPr>
        <xdr:cNvPr id="674" name="n_4aveValue【消防施設】&#10;一人当たり面積"/>
        <xdr:cNvSpPr txBox="1"/>
      </xdr:nvSpPr>
      <xdr:spPr>
        <a:xfrm>
          <a:off x="18421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169435</xdr:rowOff>
    </xdr:from>
    <xdr:ext cx="469744" cy="259045"/>
    <xdr:sp macro="" textlink="">
      <xdr:nvSpPr>
        <xdr:cNvPr id="675" name="n_1mainValue【消防施設】&#10;一人当たり面積"/>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1795</xdr:rowOff>
    </xdr:from>
    <xdr:ext cx="469744" cy="259045"/>
    <xdr:sp macro="" textlink="">
      <xdr:nvSpPr>
        <xdr:cNvPr id="676" name="n_2mainValue【消防施設】&#10;一人当たり面積"/>
        <xdr:cNvSpPr txBox="1"/>
      </xdr:nvSpPr>
      <xdr:spPr>
        <a:xfrm>
          <a:off x="20199427" y="1423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8653</xdr:rowOff>
    </xdr:from>
    <xdr:ext cx="469744" cy="259045"/>
    <xdr:sp macro="" textlink="">
      <xdr:nvSpPr>
        <xdr:cNvPr id="677" name="n_3mainValue【消防施設】&#10;一人当たり面積"/>
        <xdr:cNvSpPr txBox="1"/>
      </xdr:nvSpPr>
      <xdr:spPr>
        <a:xfrm>
          <a:off x="19310427" y="1423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19321</xdr:rowOff>
    </xdr:from>
    <xdr:ext cx="469744" cy="259045"/>
    <xdr:sp macro="" textlink="">
      <xdr:nvSpPr>
        <xdr:cNvPr id="678" name="n_4mainValue【消防施設】&#10;一人当たり面積"/>
        <xdr:cNvSpPr txBox="1"/>
      </xdr:nvSpPr>
      <xdr:spPr>
        <a:xfrm>
          <a:off x="18421427" y="1424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9" name="正方形/長方形 6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0" name="正方形/長方形 6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1" name="正方形/長方形 6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2" name="正方形/長方形 6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3" name="正方形/長方形 6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4" name="正方形/長方形 6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5" name="正方形/長方形 6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6" name="正方形/長方形 6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7" name="テキスト ボックス 6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8" name="直線コネクタ 6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9" name="テキスト ボックス 68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90" name="直線コネクタ 6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91" name="テキスト ボックス 69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2" name="直線コネクタ 6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3" name="テキスト ボックス 6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4" name="直線コネクタ 6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5" name="テキスト ボックス 6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6" name="直線コネクタ 6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7" name="テキスト ボックス 6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8" name="直線コネクタ 6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9" name="テキスト ボックス 6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0" name="直線コネクタ 6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01" name="テキスト ボックス 70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04" name="直線コネクタ 703"/>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0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06" name="直線コネクタ 70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07"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08" name="直線コネクタ 707"/>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709" name="【庁舎】&#10;有形固定資産減価償却率平均値テキスト"/>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710" name="フローチャート: 判断 709"/>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711" name="フローチャート: 判断 710"/>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712" name="フローチャート: 判断 711"/>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13" name="フローチャート: 判断 712"/>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714" name="フローチャート: 判断 713"/>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84182</xdr:rowOff>
    </xdr:from>
    <xdr:to>
      <xdr:col>85</xdr:col>
      <xdr:colOff>177800</xdr:colOff>
      <xdr:row>108</xdr:row>
      <xdr:rowOff>14332</xdr:rowOff>
    </xdr:to>
    <xdr:sp macro="" textlink="">
      <xdr:nvSpPr>
        <xdr:cNvPr id="720" name="楕円 719"/>
        <xdr:cNvSpPr/>
      </xdr:nvSpPr>
      <xdr:spPr>
        <a:xfrm>
          <a:off x="162687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62609</xdr:rowOff>
    </xdr:from>
    <xdr:ext cx="405111" cy="259045"/>
    <xdr:sp macro="" textlink="">
      <xdr:nvSpPr>
        <xdr:cNvPr id="721" name="【庁舎】&#10;有形固定資産減価償却率該当値テキスト"/>
        <xdr:cNvSpPr txBox="1"/>
      </xdr:nvSpPr>
      <xdr:spPr>
        <a:xfrm>
          <a:off x="16357600" y="1840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51526</xdr:rowOff>
    </xdr:from>
    <xdr:to>
      <xdr:col>81</xdr:col>
      <xdr:colOff>101600</xdr:colOff>
      <xdr:row>107</xdr:row>
      <xdr:rowOff>153126</xdr:rowOff>
    </xdr:to>
    <xdr:sp macro="" textlink="">
      <xdr:nvSpPr>
        <xdr:cNvPr id="722" name="楕円 721"/>
        <xdr:cNvSpPr/>
      </xdr:nvSpPr>
      <xdr:spPr>
        <a:xfrm>
          <a:off x="15430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102326</xdr:rowOff>
    </xdr:from>
    <xdr:to>
      <xdr:col>85</xdr:col>
      <xdr:colOff>127000</xdr:colOff>
      <xdr:row>107</xdr:row>
      <xdr:rowOff>134982</xdr:rowOff>
    </xdr:to>
    <xdr:cxnSp macro="">
      <xdr:nvCxnSpPr>
        <xdr:cNvPr id="723" name="直線コネクタ 722"/>
        <xdr:cNvCxnSpPr/>
      </xdr:nvCxnSpPr>
      <xdr:spPr>
        <a:xfrm>
          <a:off x="15481300" y="18447476"/>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51526</xdr:rowOff>
    </xdr:from>
    <xdr:to>
      <xdr:col>76</xdr:col>
      <xdr:colOff>165100</xdr:colOff>
      <xdr:row>107</xdr:row>
      <xdr:rowOff>153126</xdr:rowOff>
    </xdr:to>
    <xdr:sp macro="" textlink="">
      <xdr:nvSpPr>
        <xdr:cNvPr id="724" name="楕円 723"/>
        <xdr:cNvSpPr/>
      </xdr:nvSpPr>
      <xdr:spPr>
        <a:xfrm>
          <a:off x="14541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102326</xdr:rowOff>
    </xdr:from>
    <xdr:to>
      <xdr:col>81</xdr:col>
      <xdr:colOff>50800</xdr:colOff>
      <xdr:row>107</xdr:row>
      <xdr:rowOff>102326</xdr:rowOff>
    </xdr:to>
    <xdr:cxnSp macro="">
      <xdr:nvCxnSpPr>
        <xdr:cNvPr id="725" name="直線コネクタ 724"/>
        <xdr:cNvCxnSpPr/>
      </xdr:nvCxnSpPr>
      <xdr:spPr>
        <a:xfrm>
          <a:off x="14592300" y="18447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22134</xdr:rowOff>
    </xdr:from>
    <xdr:to>
      <xdr:col>72</xdr:col>
      <xdr:colOff>38100</xdr:colOff>
      <xdr:row>107</xdr:row>
      <xdr:rowOff>123734</xdr:rowOff>
    </xdr:to>
    <xdr:sp macro="" textlink="">
      <xdr:nvSpPr>
        <xdr:cNvPr id="726" name="楕円 725"/>
        <xdr:cNvSpPr/>
      </xdr:nvSpPr>
      <xdr:spPr>
        <a:xfrm>
          <a:off x="13652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72934</xdr:rowOff>
    </xdr:from>
    <xdr:to>
      <xdr:col>76</xdr:col>
      <xdr:colOff>114300</xdr:colOff>
      <xdr:row>107</xdr:row>
      <xdr:rowOff>102326</xdr:rowOff>
    </xdr:to>
    <xdr:cxnSp macro="">
      <xdr:nvCxnSpPr>
        <xdr:cNvPr id="727" name="直線コネクタ 726"/>
        <xdr:cNvCxnSpPr/>
      </xdr:nvCxnSpPr>
      <xdr:spPr>
        <a:xfrm>
          <a:off x="13703300" y="1841808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165826</xdr:rowOff>
    </xdr:from>
    <xdr:to>
      <xdr:col>67</xdr:col>
      <xdr:colOff>101600</xdr:colOff>
      <xdr:row>107</xdr:row>
      <xdr:rowOff>95976</xdr:rowOff>
    </xdr:to>
    <xdr:sp macro="" textlink="">
      <xdr:nvSpPr>
        <xdr:cNvPr id="728" name="楕円 727"/>
        <xdr:cNvSpPr/>
      </xdr:nvSpPr>
      <xdr:spPr>
        <a:xfrm>
          <a:off x="12763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45176</xdr:rowOff>
    </xdr:from>
    <xdr:to>
      <xdr:col>71</xdr:col>
      <xdr:colOff>177800</xdr:colOff>
      <xdr:row>107</xdr:row>
      <xdr:rowOff>72934</xdr:rowOff>
    </xdr:to>
    <xdr:cxnSp macro="">
      <xdr:nvCxnSpPr>
        <xdr:cNvPr id="729" name="直線コネクタ 728"/>
        <xdr:cNvCxnSpPr/>
      </xdr:nvCxnSpPr>
      <xdr:spPr>
        <a:xfrm>
          <a:off x="12814300" y="183903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730" name="n_1aveValue【庁舎】&#10;有形固定資産減価償却率"/>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731" name="n_2aveValue【庁舎】&#10;有形固定資産減価償却率"/>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732"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733" name="n_4aveValue【庁舎】&#10;有形固定資産減価償却率"/>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144253</xdr:rowOff>
    </xdr:from>
    <xdr:ext cx="405111" cy="259045"/>
    <xdr:sp macro="" textlink="">
      <xdr:nvSpPr>
        <xdr:cNvPr id="734" name="n_1mainValue【庁舎】&#10;有形固定資産減価償却率"/>
        <xdr:cNvSpPr txBox="1"/>
      </xdr:nvSpPr>
      <xdr:spPr>
        <a:xfrm>
          <a:off x="15266044" y="184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144253</xdr:rowOff>
    </xdr:from>
    <xdr:ext cx="405111" cy="259045"/>
    <xdr:sp macro="" textlink="">
      <xdr:nvSpPr>
        <xdr:cNvPr id="735" name="n_2mainValue【庁舎】&#10;有形固定資産減価償却率"/>
        <xdr:cNvSpPr txBox="1"/>
      </xdr:nvSpPr>
      <xdr:spPr>
        <a:xfrm>
          <a:off x="14389744" y="184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114861</xdr:rowOff>
    </xdr:from>
    <xdr:ext cx="405111" cy="259045"/>
    <xdr:sp macro="" textlink="">
      <xdr:nvSpPr>
        <xdr:cNvPr id="736" name="n_3mainValue【庁舎】&#10;有形固定資産減価償却率"/>
        <xdr:cNvSpPr txBox="1"/>
      </xdr:nvSpPr>
      <xdr:spPr>
        <a:xfrm>
          <a:off x="13500744" y="184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87103</xdr:rowOff>
    </xdr:from>
    <xdr:ext cx="405111" cy="259045"/>
    <xdr:sp macro="" textlink="">
      <xdr:nvSpPr>
        <xdr:cNvPr id="737" name="n_4mainValue【庁舎】&#10;有形固定資産減価償却率"/>
        <xdr:cNvSpPr txBox="1"/>
      </xdr:nvSpPr>
      <xdr:spPr>
        <a:xfrm>
          <a:off x="12611744" y="184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8" name="正方形/長方形 7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9" name="正方形/長方形 7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0" name="正方形/長方形 7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1" name="正方形/長方形 7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2" name="正方形/長方形 7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3" name="正方形/長方形 7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4" name="正方形/長方形 7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5" name="正方形/長方形 7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6" name="テキスト ボックス 7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7" name="直線コネクタ 7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8" name="直線コネクタ 74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9" name="テキスト ボックス 74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0" name="直線コネクタ 74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1" name="テキスト ボックス 75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2" name="直線コネクタ 75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3" name="テキスト ボックス 75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4" name="直線コネクタ 75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5" name="テキスト ボックス 75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6" name="直線コネクタ 75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7" name="テキスト ボックス 75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8" name="直線コネクタ 7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9" name="テキスト ボックス 7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761" name="直線コネクタ 760"/>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762" name="【庁舎】&#10;一人当たり面積最小値テキスト"/>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763" name="直線コネクタ 762"/>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764" name="【庁舎】&#10;一人当たり面積最大値テキスト"/>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765" name="直線コネクタ 764"/>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766" name="【庁舎】&#10;一人当たり面積平均値テキスト"/>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767" name="フローチャート: 判断 766"/>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768" name="フローチャート: 判断 767"/>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769" name="フローチャート: 判断 768"/>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770" name="フローチャート: 判断 769"/>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771" name="フローチャート: 判断 770"/>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124461</xdr:rowOff>
    </xdr:from>
    <xdr:to>
      <xdr:col>116</xdr:col>
      <xdr:colOff>114300</xdr:colOff>
      <xdr:row>107</xdr:row>
      <xdr:rowOff>54611</xdr:rowOff>
    </xdr:to>
    <xdr:sp macro="" textlink="">
      <xdr:nvSpPr>
        <xdr:cNvPr id="777" name="楕円 776"/>
        <xdr:cNvSpPr/>
      </xdr:nvSpPr>
      <xdr:spPr>
        <a:xfrm>
          <a:off x="221107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102888</xdr:rowOff>
    </xdr:from>
    <xdr:ext cx="469744" cy="259045"/>
    <xdr:sp macro="" textlink="">
      <xdr:nvSpPr>
        <xdr:cNvPr id="778" name="【庁舎】&#10;一人当たり面積該当値テキスト"/>
        <xdr:cNvSpPr txBox="1"/>
      </xdr:nvSpPr>
      <xdr:spPr>
        <a:xfrm>
          <a:off x="22199600"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133223</xdr:rowOff>
    </xdr:from>
    <xdr:to>
      <xdr:col>112</xdr:col>
      <xdr:colOff>38100</xdr:colOff>
      <xdr:row>107</xdr:row>
      <xdr:rowOff>63373</xdr:rowOff>
    </xdr:to>
    <xdr:sp macro="" textlink="">
      <xdr:nvSpPr>
        <xdr:cNvPr id="779" name="楕円 778"/>
        <xdr:cNvSpPr/>
      </xdr:nvSpPr>
      <xdr:spPr>
        <a:xfrm>
          <a:off x="21272500" y="1830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3811</xdr:rowOff>
    </xdr:from>
    <xdr:to>
      <xdr:col>116</xdr:col>
      <xdr:colOff>63500</xdr:colOff>
      <xdr:row>107</xdr:row>
      <xdr:rowOff>12573</xdr:rowOff>
    </xdr:to>
    <xdr:cxnSp macro="">
      <xdr:nvCxnSpPr>
        <xdr:cNvPr id="780" name="直線コネクタ 779"/>
        <xdr:cNvCxnSpPr/>
      </xdr:nvCxnSpPr>
      <xdr:spPr>
        <a:xfrm flipV="1">
          <a:off x="21323300" y="18348961"/>
          <a:ext cx="8382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136652</xdr:rowOff>
    </xdr:from>
    <xdr:to>
      <xdr:col>107</xdr:col>
      <xdr:colOff>101600</xdr:colOff>
      <xdr:row>107</xdr:row>
      <xdr:rowOff>66802</xdr:rowOff>
    </xdr:to>
    <xdr:sp macro="" textlink="">
      <xdr:nvSpPr>
        <xdr:cNvPr id="781" name="楕円 780"/>
        <xdr:cNvSpPr/>
      </xdr:nvSpPr>
      <xdr:spPr>
        <a:xfrm>
          <a:off x="20383500" y="1831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12573</xdr:rowOff>
    </xdr:from>
    <xdr:to>
      <xdr:col>111</xdr:col>
      <xdr:colOff>177800</xdr:colOff>
      <xdr:row>107</xdr:row>
      <xdr:rowOff>16002</xdr:rowOff>
    </xdr:to>
    <xdr:cxnSp macro="">
      <xdr:nvCxnSpPr>
        <xdr:cNvPr id="782" name="直線コネクタ 781"/>
        <xdr:cNvCxnSpPr/>
      </xdr:nvCxnSpPr>
      <xdr:spPr>
        <a:xfrm flipV="1">
          <a:off x="20434300" y="1835772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142748</xdr:rowOff>
    </xdr:from>
    <xdr:to>
      <xdr:col>102</xdr:col>
      <xdr:colOff>165100</xdr:colOff>
      <xdr:row>107</xdr:row>
      <xdr:rowOff>72898</xdr:rowOff>
    </xdr:to>
    <xdr:sp macro="" textlink="">
      <xdr:nvSpPr>
        <xdr:cNvPr id="783" name="楕円 782"/>
        <xdr:cNvSpPr/>
      </xdr:nvSpPr>
      <xdr:spPr>
        <a:xfrm>
          <a:off x="19494500" y="1831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16002</xdr:rowOff>
    </xdr:from>
    <xdr:to>
      <xdr:col>107</xdr:col>
      <xdr:colOff>50800</xdr:colOff>
      <xdr:row>107</xdr:row>
      <xdr:rowOff>22098</xdr:rowOff>
    </xdr:to>
    <xdr:cxnSp macro="">
      <xdr:nvCxnSpPr>
        <xdr:cNvPr id="784" name="直線コネクタ 783"/>
        <xdr:cNvCxnSpPr/>
      </xdr:nvCxnSpPr>
      <xdr:spPr>
        <a:xfrm flipV="1">
          <a:off x="19545300" y="1836115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151892</xdr:rowOff>
    </xdr:from>
    <xdr:to>
      <xdr:col>98</xdr:col>
      <xdr:colOff>38100</xdr:colOff>
      <xdr:row>107</xdr:row>
      <xdr:rowOff>82042</xdr:rowOff>
    </xdr:to>
    <xdr:sp macro="" textlink="">
      <xdr:nvSpPr>
        <xdr:cNvPr id="785" name="楕円 784"/>
        <xdr:cNvSpPr/>
      </xdr:nvSpPr>
      <xdr:spPr>
        <a:xfrm>
          <a:off x="18605500" y="1832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22098</xdr:rowOff>
    </xdr:from>
    <xdr:to>
      <xdr:col>102</xdr:col>
      <xdr:colOff>114300</xdr:colOff>
      <xdr:row>107</xdr:row>
      <xdr:rowOff>31242</xdr:rowOff>
    </xdr:to>
    <xdr:cxnSp macro="">
      <xdr:nvCxnSpPr>
        <xdr:cNvPr id="786" name="直線コネクタ 785"/>
        <xdr:cNvCxnSpPr/>
      </xdr:nvCxnSpPr>
      <xdr:spPr>
        <a:xfrm flipV="1">
          <a:off x="18656300" y="183672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787" name="n_1aveValue【庁舎】&#10;一人当たり面積"/>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788" name="n_2aveValue【庁舎】&#10;一人当たり面積"/>
        <xdr:cNvSpPr txBox="1"/>
      </xdr:nvSpPr>
      <xdr:spPr>
        <a:xfrm>
          <a:off x="201994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789" name="n_3aveValue【庁舎】&#10;一人当たり面積"/>
        <xdr:cNvSpPr txBox="1"/>
      </xdr:nvSpPr>
      <xdr:spPr>
        <a:xfrm>
          <a:off x="19310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790" name="n_4aveValue【庁舎】&#10;一人当たり面積"/>
        <xdr:cNvSpPr txBox="1"/>
      </xdr:nvSpPr>
      <xdr:spPr>
        <a:xfrm>
          <a:off x="18421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54500</xdr:rowOff>
    </xdr:from>
    <xdr:ext cx="469744" cy="259045"/>
    <xdr:sp macro="" textlink="">
      <xdr:nvSpPr>
        <xdr:cNvPr id="791" name="n_1mainValue【庁舎】&#10;一人当たり面積"/>
        <xdr:cNvSpPr txBox="1"/>
      </xdr:nvSpPr>
      <xdr:spPr>
        <a:xfrm>
          <a:off x="21075727" y="1839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57929</xdr:rowOff>
    </xdr:from>
    <xdr:ext cx="469744" cy="259045"/>
    <xdr:sp macro="" textlink="">
      <xdr:nvSpPr>
        <xdr:cNvPr id="792" name="n_2mainValue【庁舎】&#10;一人当たり面積"/>
        <xdr:cNvSpPr txBox="1"/>
      </xdr:nvSpPr>
      <xdr:spPr>
        <a:xfrm>
          <a:off x="20199427" y="1840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64025</xdr:rowOff>
    </xdr:from>
    <xdr:ext cx="469744" cy="259045"/>
    <xdr:sp macro="" textlink="">
      <xdr:nvSpPr>
        <xdr:cNvPr id="793" name="n_3mainValue【庁舎】&#10;一人当たり面積"/>
        <xdr:cNvSpPr txBox="1"/>
      </xdr:nvSpPr>
      <xdr:spPr>
        <a:xfrm>
          <a:off x="19310427" y="1840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73169</xdr:rowOff>
    </xdr:from>
    <xdr:ext cx="469744" cy="259045"/>
    <xdr:sp macro="" textlink="">
      <xdr:nvSpPr>
        <xdr:cNvPr id="794" name="n_4mainValue【庁舎】&#10;一人当たり面積"/>
        <xdr:cNvSpPr txBox="1"/>
      </xdr:nvSpPr>
      <xdr:spPr>
        <a:xfrm>
          <a:off x="18421427"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5" name="正方形/長方形 7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6" name="正方形/長方形 7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7" name="テキスト ボックス 7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体育館・プール、消防施設（建物）、庁舎のいずれも建築後</a:t>
          </a:r>
          <a:r>
            <a:rPr kumimoji="1" lang="en-US" altLang="ja-JP" sz="1100" b="0" i="0" baseline="0">
              <a:solidFill>
                <a:schemeClr val="dk1"/>
              </a:solidFill>
              <a:effectLst/>
              <a:latin typeface="+mn-lt"/>
              <a:ea typeface="+mn-ea"/>
              <a:cs typeface="+mn-cs"/>
            </a:rPr>
            <a:t>40</a:t>
          </a:r>
          <a:r>
            <a:rPr kumimoji="1" lang="ja-JP" altLang="ja-JP" sz="1100" b="0" i="0" baseline="0">
              <a:solidFill>
                <a:schemeClr val="dk1"/>
              </a:solidFill>
              <a:effectLst/>
              <a:latin typeface="+mn-lt"/>
              <a:ea typeface="+mn-ea"/>
              <a:cs typeface="+mn-cs"/>
            </a:rPr>
            <a:t>年以上経過していて減価償却率は類似団体より高くなっており、維持管理に要する経費も増加傾向にある。庁舎においては、耐震診断で震度</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弱で倒壊の恐れがあるとされており、令和４年度に耐震対策が計画しているほか、暖房などの設備改修も必要になっている。個別計画の作成については体育館・プール、保健センター、福祉施設では、策定済であり、計画に基づいて改修を進めていく。残る庁舎についても、早期に個別施設計画を作成して計画的に改修を進め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北海道天塩町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2,891
2,854
353.56
5,127,814
4,643,326
350,488
3,197,990
3,973,295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口の減少が進み、年齢構成も少子高齢化が著しい状況にある。基幹産業である酪農業では、乳価が安定していて農業所得はやや高い水準にあるが、後継者がいない等の理由による離農で農家戸数が減少しており、法人化や大規模化等の経営基盤の強化が進めてられているところ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本町の財政構造は地方交付税等に多く依存しており、住民サービスの低下を招かないようにしつつ、老朽化した公共施設の統廃合等による経常経費の削減、ふるさと納税の取組みの強化などにより財源を確保し、健全な財政運営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44450</xdr:rowOff>
    </xdr:to>
    <xdr:cxnSp macro="">
      <xdr:nvCxnSpPr>
        <xdr:cNvPr id="73" name="直線コネクタ 72"/>
        <xdr:cNvCxnSpPr/>
      </xdr:nvCxnSpPr>
      <xdr:spPr>
        <a:xfrm flipV="1">
          <a:off x="3225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6" name="直線コネクタ 75"/>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61685</xdr:rowOff>
    </xdr:to>
    <xdr:cxnSp macro="">
      <xdr:nvCxnSpPr>
        <xdr:cNvPr id="79" name="直線コネクタ 78"/>
        <xdr:cNvCxnSpPr/>
      </xdr:nvCxnSpPr>
      <xdr:spPr>
        <a:xfrm flipV="1">
          <a:off x="1447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3" name="楕円 92"/>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4" name="テキスト ボックス 93"/>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5" name="楕円 94"/>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6" name="テキスト ボックス 95"/>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過去に実施した投資的事業に係る公債費、職員給与を含む人件費や公共施設の老朽化に伴う維持補修費が経常経費の大部分を占めている。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令和２年度決算では類似団体平均に近い比率となっているが、公債費について、一般会計では減少傾向が続くと見込まれるのの、水道事業会計では、泉源浄水場整備に係る償還が令和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年度から始まり一般会計からの繰出金が増加</a:t>
          </a:r>
          <a:r>
            <a:rPr kumimoji="1" lang="ja-JP" altLang="en-US" sz="1100" b="0" i="0" baseline="0">
              <a:solidFill>
                <a:schemeClr val="dk1"/>
              </a:solidFill>
              <a:effectLst/>
              <a:latin typeface="+mn-lt"/>
              <a:ea typeface="+mn-ea"/>
              <a:cs typeface="+mn-cs"/>
            </a:rPr>
            <a:t>し</a:t>
          </a:r>
          <a:r>
            <a:rPr kumimoji="1" lang="ja-JP" altLang="ja-JP" sz="1100" b="0" i="0" baseline="0">
              <a:solidFill>
                <a:schemeClr val="dk1"/>
              </a:solidFill>
              <a:effectLst/>
              <a:latin typeface="+mn-lt"/>
              <a:ea typeface="+mn-ea"/>
              <a:cs typeface="+mn-cs"/>
            </a:rPr>
            <a:t>、経常収支比率は類似団体と比較して高く</a:t>
          </a:r>
          <a:r>
            <a:rPr kumimoji="1" lang="ja-JP" altLang="en-US" sz="1100" b="0" i="0" baseline="0">
              <a:solidFill>
                <a:schemeClr val="dk1"/>
              </a:solidFill>
              <a:effectLst/>
              <a:latin typeface="+mn-lt"/>
              <a:ea typeface="+mn-ea"/>
              <a:cs typeface="+mn-cs"/>
            </a:rPr>
            <a:t>なった</a:t>
          </a:r>
          <a:r>
            <a:rPr kumimoji="1" lang="ja-JP" altLang="ja-JP" sz="1100" b="0" i="0" baseline="0">
              <a:solidFill>
                <a:schemeClr val="dk1"/>
              </a:solidFill>
              <a:effectLst/>
              <a:latin typeface="+mn-lt"/>
              <a:ea typeface="+mn-ea"/>
              <a:cs typeface="+mn-cs"/>
            </a:rPr>
            <a:t>。引き続き、新規起債の抑制、職員定数管理を徹底するなど経常的経費の抑制に努める。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87206</xdr:rowOff>
    </xdr:from>
    <xdr:to>
      <xdr:col>23</xdr:col>
      <xdr:colOff>133350</xdr:colOff>
      <xdr:row>63</xdr:row>
      <xdr:rowOff>106256</xdr:rowOff>
    </xdr:to>
    <xdr:cxnSp macro="">
      <xdr:nvCxnSpPr>
        <xdr:cNvPr id="133" name="直線コネクタ 132"/>
        <xdr:cNvCxnSpPr/>
      </xdr:nvCxnSpPr>
      <xdr:spPr>
        <a:xfrm flipV="1">
          <a:off x="4114800" y="10545656"/>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106256</xdr:rowOff>
    </xdr:from>
    <xdr:to>
      <xdr:col>19</xdr:col>
      <xdr:colOff>133350</xdr:colOff>
      <xdr:row>64</xdr:row>
      <xdr:rowOff>51435</xdr:rowOff>
    </xdr:to>
    <xdr:cxnSp macro="">
      <xdr:nvCxnSpPr>
        <xdr:cNvPr id="136" name="直線コネクタ 135"/>
        <xdr:cNvCxnSpPr/>
      </xdr:nvCxnSpPr>
      <xdr:spPr>
        <a:xfrm flipV="1">
          <a:off x="3225800" y="10907606"/>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51435</xdr:rowOff>
    </xdr:from>
    <xdr:to>
      <xdr:col>15</xdr:col>
      <xdr:colOff>82550</xdr:colOff>
      <xdr:row>64</xdr:row>
      <xdr:rowOff>51435</xdr:rowOff>
    </xdr:to>
    <xdr:cxnSp macro="">
      <xdr:nvCxnSpPr>
        <xdr:cNvPr id="139" name="直線コネクタ 138"/>
        <xdr:cNvCxnSpPr/>
      </xdr:nvCxnSpPr>
      <xdr:spPr>
        <a:xfrm>
          <a:off x="2336800" y="11024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51435</xdr:rowOff>
    </xdr:from>
    <xdr:to>
      <xdr:col>11</xdr:col>
      <xdr:colOff>31750</xdr:colOff>
      <xdr:row>64</xdr:row>
      <xdr:rowOff>155998</xdr:rowOff>
    </xdr:to>
    <xdr:cxnSp macro="">
      <xdr:nvCxnSpPr>
        <xdr:cNvPr id="142" name="直線コネクタ 141"/>
        <xdr:cNvCxnSpPr/>
      </xdr:nvCxnSpPr>
      <xdr:spPr>
        <a:xfrm flipV="1">
          <a:off x="1447800" y="11024235"/>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36406</xdr:rowOff>
    </xdr:from>
    <xdr:to>
      <xdr:col>23</xdr:col>
      <xdr:colOff>184150</xdr:colOff>
      <xdr:row>61</xdr:row>
      <xdr:rowOff>138006</xdr:rowOff>
    </xdr:to>
    <xdr:sp macro="" textlink="">
      <xdr:nvSpPr>
        <xdr:cNvPr id="152" name="楕円 151"/>
        <xdr:cNvSpPr/>
      </xdr:nvSpPr>
      <xdr:spPr>
        <a:xfrm>
          <a:off x="49022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52933</xdr:rowOff>
    </xdr:from>
    <xdr:ext cx="762000" cy="259045"/>
    <xdr:sp macro="" textlink="">
      <xdr:nvSpPr>
        <xdr:cNvPr id="153" name="財政構造の弾力性該当値テキスト"/>
        <xdr:cNvSpPr txBox="1"/>
      </xdr:nvSpPr>
      <xdr:spPr>
        <a:xfrm>
          <a:off x="50419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55456</xdr:rowOff>
    </xdr:from>
    <xdr:to>
      <xdr:col>19</xdr:col>
      <xdr:colOff>184150</xdr:colOff>
      <xdr:row>63</xdr:row>
      <xdr:rowOff>157056</xdr:rowOff>
    </xdr:to>
    <xdr:sp macro="" textlink="">
      <xdr:nvSpPr>
        <xdr:cNvPr id="154" name="楕円 153"/>
        <xdr:cNvSpPr/>
      </xdr:nvSpPr>
      <xdr:spPr>
        <a:xfrm>
          <a:off x="4064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167233</xdr:rowOff>
    </xdr:from>
    <xdr:ext cx="736600" cy="259045"/>
    <xdr:sp macro="" textlink="">
      <xdr:nvSpPr>
        <xdr:cNvPr id="155" name="テキスト ボックス 154"/>
        <xdr:cNvSpPr txBox="1"/>
      </xdr:nvSpPr>
      <xdr:spPr>
        <a:xfrm>
          <a:off x="3733800" y="1062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635</xdr:rowOff>
    </xdr:from>
    <xdr:to>
      <xdr:col>15</xdr:col>
      <xdr:colOff>133350</xdr:colOff>
      <xdr:row>64</xdr:row>
      <xdr:rowOff>102235</xdr:rowOff>
    </xdr:to>
    <xdr:sp macro="" textlink="">
      <xdr:nvSpPr>
        <xdr:cNvPr id="156" name="楕円 155"/>
        <xdr:cNvSpPr/>
      </xdr:nvSpPr>
      <xdr:spPr>
        <a:xfrm>
          <a:off x="3175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87012</xdr:rowOff>
    </xdr:from>
    <xdr:ext cx="762000" cy="259045"/>
    <xdr:sp macro="" textlink="">
      <xdr:nvSpPr>
        <xdr:cNvPr id="157" name="テキスト ボックス 156"/>
        <xdr:cNvSpPr txBox="1"/>
      </xdr:nvSpPr>
      <xdr:spPr>
        <a:xfrm>
          <a:off x="2844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635</xdr:rowOff>
    </xdr:from>
    <xdr:to>
      <xdr:col>11</xdr:col>
      <xdr:colOff>82550</xdr:colOff>
      <xdr:row>64</xdr:row>
      <xdr:rowOff>102235</xdr:rowOff>
    </xdr:to>
    <xdr:sp macro="" textlink="">
      <xdr:nvSpPr>
        <xdr:cNvPr id="158" name="楕円 157"/>
        <xdr:cNvSpPr/>
      </xdr:nvSpPr>
      <xdr:spPr>
        <a:xfrm>
          <a:off x="2286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87012</xdr:rowOff>
    </xdr:from>
    <xdr:ext cx="762000" cy="259045"/>
    <xdr:sp macro="" textlink="">
      <xdr:nvSpPr>
        <xdr:cNvPr id="159" name="テキスト ボックス 158"/>
        <xdr:cNvSpPr txBox="1"/>
      </xdr:nvSpPr>
      <xdr:spPr>
        <a:xfrm>
          <a:off x="1955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105198</xdr:rowOff>
    </xdr:from>
    <xdr:to>
      <xdr:col>7</xdr:col>
      <xdr:colOff>31750</xdr:colOff>
      <xdr:row>65</xdr:row>
      <xdr:rowOff>35348</xdr:rowOff>
    </xdr:to>
    <xdr:sp macro="" textlink="">
      <xdr:nvSpPr>
        <xdr:cNvPr id="160" name="楕円 159"/>
        <xdr:cNvSpPr/>
      </xdr:nvSpPr>
      <xdr:spPr>
        <a:xfrm>
          <a:off x="1397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20125</xdr:rowOff>
    </xdr:from>
    <xdr:ext cx="762000" cy="259045"/>
    <xdr:sp macro="" textlink="">
      <xdr:nvSpPr>
        <xdr:cNvPr id="161" name="テキスト ボックス 160"/>
        <xdr:cNvSpPr txBox="1"/>
      </xdr:nvSpPr>
      <xdr:spPr>
        <a:xfrm>
          <a:off x="1066800" y="111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[580,309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149930</xdr:rowOff>
    </xdr:from>
    <xdr:to>
      <xdr:col>23</xdr:col>
      <xdr:colOff>133350</xdr:colOff>
      <xdr:row>82</xdr:row>
      <xdr:rowOff>6403</xdr:rowOff>
    </xdr:to>
    <xdr:cxnSp macro="">
      <xdr:nvCxnSpPr>
        <xdr:cNvPr id="198" name="直線コネクタ 197"/>
        <xdr:cNvCxnSpPr/>
      </xdr:nvCxnSpPr>
      <xdr:spPr>
        <a:xfrm>
          <a:off x="4114800" y="14037380"/>
          <a:ext cx="838200" cy="2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64508</xdr:rowOff>
    </xdr:from>
    <xdr:to>
      <xdr:col>19</xdr:col>
      <xdr:colOff>133350</xdr:colOff>
      <xdr:row>81</xdr:row>
      <xdr:rowOff>149930</xdr:rowOff>
    </xdr:to>
    <xdr:cxnSp macro="">
      <xdr:nvCxnSpPr>
        <xdr:cNvPr id="201" name="直線コネクタ 200"/>
        <xdr:cNvCxnSpPr/>
      </xdr:nvCxnSpPr>
      <xdr:spPr>
        <a:xfrm>
          <a:off x="3225800" y="13951958"/>
          <a:ext cx="889000" cy="8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64508</xdr:rowOff>
    </xdr:from>
    <xdr:to>
      <xdr:col>15</xdr:col>
      <xdr:colOff>82550</xdr:colOff>
      <xdr:row>81</xdr:row>
      <xdr:rowOff>73521</xdr:rowOff>
    </xdr:to>
    <xdr:cxnSp macro="">
      <xdr:nvCxnSpPr>
        <xdr:cNvPr id="204" name="直線コネクタ 203"/>
        <xdr:cNvCxnSpPr/>
      </xdr:nvCxnSpPr>
      <xdr:spPr>
        <a:xfrm flipV="1">
          <a:off x="2336800" y="13951958"/>
          <a:ext cx="8890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73521</xdr:rowOff>
    </xdr:from>
    <xdr:to>
      <xdr:col>11</xdr:col>
      <xdr:colOff>31750</xdr:colOff>
      <xdr:row>82</xdr:row>
      <xdr:rowOff>19092</xdr:rowOff>
    </xdr:to>
    <xdr:cxnSp macro="">
      <xdr:nvCxnSpPr>
        <xdr:cNvPr id="207" name="直線コネクタ 206"/>
        <xdr:cNvCxnSpPr/>
      </xdr:nvCxnSpPr>
      <xdr:spPr>
        <a:xfrm flipV="1">
          <a:off x="1447800" y="13960971"/>
          <a:ext cx="889000" cy="11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127053</xdr:rowOff>
    </xdr:from>
    <xdr:to>
      <xdr:col>23</xdr:col>
      <xdr:colOff>184150</xdr:colOff>
      <xdr:row>82</xdr:row>
      <xdr:rowOff>57203</xdr:rowOff>
    </xdr:to>
    <xdr:sp macro="" textlink="">
      <xdr:nvSpPr>
        <xdr:cNvPr id="217" name="楕円 216"/>
        <xdr:cNvSpPr/>
      </xdr:nvSpPr>
      <xdr:spPr>
        <a:xfrm>
          <a:off x="4902200" y="1401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99130</xdr:rowOff>
    </xdr:from>
    <xdr:ext cx="762000" cy="259045"/>
    <xdr:sp macro="" textlink="">
      <xdr:nvSpPr>
        <xdr:cNvPr id="218" name="人件費・物件費等の状況該当値テキスト"/>
        <xdr:cNvSpPr txBox="1"/>
      </xdr:nvSpPr>
      <xdr:spPr>
        <a:xfrm>
          <a:off x="5041900" y="1398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99130</xdr:rowOff>
    </xdr:from>
    <xdr:to>
      <xdr:col>19</xdr:col>
      <xdr:colOff>184150</xdr:colOff>
      <xdr:row>82</xdr:row>
      <xdr:rowOff>29280</xdr:rowOff>
    </xdr:to>
    <xdr:sp macro="" textlink="">
      <xdr:nvSpPr>
        <xdr:cNvPr id="219" name="楕円 218"/>
        <xdr:cNvSpPr/>
      </xdr:nvSpPr>
      <xdr:spPr>
        <a:xfrm>
          <a:off x="4064000" y="1398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14057</xdr:rowOff>
    </xdr:from>
    <xdr:ext cx="736600" cy="259045"/>
    <xdr:sp macro="" textlink="">
      <xdr:nvSpPr>
        <xdr:cNvPr id="220" name="テキスト ボックス 219"/>
        <xdr:cNvSpPr txBox="1"/>
      </xdr:nvSpPr>
      <xdr:spPr>
        <a:xfrm>
          <a:off x="3733800" y="1407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13708</xdr:rowOff>
    </xdr:from>
    <xdr:to>
      <xdr:col>15</xdr:col>
      <xdr:colOff>133350</xdr:colOff>
      <xdr:row>81</xdr:row>
      <xdr:rowOff>115308</xdr:rowOff>
    </xdr:to>
    <xdr:sp macro="" textlink="">
      <xdr:nvSpPr>
        <xdr:cNvPr id="221" name="楕円 220"/>
        <xdr:cNvSpPr/>
      </xdr:nvSpPr>
      <xdr:spPr>
        <a:xfrm>
          <a:off x="3175000" y="1390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100085</xdr:rowOff>
    </xdr:from>
    <xdr:ext cx="762000" cy="259045"/>
    <xdr:sp macro="" textlink="">
      <xdr:nvSpPr>
        <xdr:cNvPr id="222" name="テキスト ボックス 221"/>
        <xdr:cNvSpPr txBox="1"/>
      </xdr:nvSpPr>
      <xdr:spPr>
        <a:xfrm>
          <a:off x="2844800" y="13987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22721</xdr:rowOff>
    </xdr:from>
    <xdr:to>
      <xdr:col>11</xdr:col>
      <xdr:colOff>82550</xdr:colOff>
      <xdr:row>81</xdr:row>
      <xdr:rowOff>124321</xdr:rowOff>
    </xdr:to>
    <xdr:sp macro="" textlink="">
      <xdr:nvSpPr>
        <xdr:cNvPr id="223" name="楕円 222"/>
        <xdr:cNvSpPr/>
      </xdr:nvSpPr>
      <xdr:spPr>
        <a:xfrm>
          <a:off x="2286000" y="139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109098</xdr:rowOff>
    </xdr:from>
    <xdr:ext cx="762000" cy="259045"/>
    <xdr:sp macro="" textlink="">
      <xdr:nvSpPr>
        <xdr:cNvPr id="224" name="テキスト ボックス 223"/>
        <xdr:cNvSpPr txBox="1"/>
      </xdr:nvSpPr>
      <xdr:spPr>
        <a:xfrm>
          <a:off x="1955800" y="1399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139742</xdr:rowOff>
    </xdr:from>
    <xdr:to>
      <xdr:col>7</xdr:col>
      <xdr:colOff>31750</xdr:colOff>
      <xdr:row>82</xdr:row>
      <xdr:rowOff>69892</xdr:rowOff>
    </xdr:to>
    <xdr:sp macro="" textlink="">
      <xdr:nvSpPr>
        <xdr:cNvPr id="225" name="楕円 224"/>
        <xdr:cNvSpPr/>
      </xdr:nvSpPr>
      <xdr:spPr>
        <a:xfrm>
          <a:off x="1397000" y="140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54669</xdr:rowOff>
    </xdr:from>
    <xdr:ext cx="762000" cy="259045"/>
    <xdr:sp macro="" textlink="">
      <xdr:nvSpPr>
        <xdr:cNvPr id="226" name="テキスト ボックス 225"/>
        <xdr:cNvSpPr txBox="1"/>
      </xdr:nvSpPr>
      <xdr:spPr>
        <a:xfrm>
          <a:off x="1066800" y="1411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給与水準については、平成</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月から平成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月の間で、給与の独自削減を行って行財政改革の一翼を担ってきたが、平成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年度からは本来の水準に戻している。職員数は類似団体と比較して多いものの、若年層の職員が多いためラスパイレス指数では類似団体と概ね同様な推移となっている。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86995</xdr:rowOff>
    </xdr:from>
    <xdr:to>
      <xdr:col>81</xdr:col>
      <xdr:colOff>44450</xdr:colOff>
      <xdr:row>87</xdr:row>
      <xdr:rowOff>86995</xdr:rowOff>
    </xdr:to>
    <xdr:cxnSp macro="">
      <xdr:nvCxnSpPr>
        <xdr:cNvPr id="256" name="直線コネクタ 255"/>
        <xdr:cNvCxnSpPr/>
      </xdr:nvCxnSpPr>
      <xdr:spPr>
        <a:xfrm>
          <a:off x="16179800" y="150031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62864</xdr:rowOff>
    </xdr:from>
    <xdr:to>
      <xdr:col>77</xdr:col>
      <xdr:colOff>44450</xdr:colOff>
      <xdr:row>87</xdr:row>
      <xdr:rowOff>86995</xdr:rowOff>
    </xdr:to>
    <xdr:cxnSp macro="">
      <xdr:nvCxnSpPr>
        <xdr:cNvPr id="259" name="直線コネクタ 258"/>
        <xdr:cNvCxnSpPr/>
      </xdr:nvCxnSpPr>
      <xdr:spPr>
        <a:xfrm>
          <a:off x="15290800" y="14979014"/>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56832</xdr:rowOff>
    </xdr:from>
    <xdr:to>
      <xdr:col>72</xdr:col>
      <xdr:colOff>203200</xdr:colOff>
      <xdr:row>87</xdr:row>
      <xdr:rowOff>62864</xdr:rowOff>
    </xdr:to>
    <xdr:cxnSp macro="">
      <xdr:nvCxnSpPr>
        <xdr:cNvPr id="262" name="直線コネクタ 261"/>
        <xdr:cNvCxnSpPr/>
      </xdr:nvCxnSpPr>
      <xdr:spPr>
        <a:xfrm>
          <a:off x="14401800" y="1497298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56832</xdr:rowOff>
    </xdr:to>
    <xdr:cxnSp macro="">
      <xdr:nvCxnSpPr>
        <xdr:cNvPr id="265" name="直線コネクタ 264"/>
        <xdr:cNvCxnSpPr/>
      </xdr:nvCxnSpPr>
      <xdr:spPr>
        <a:xfrm>
          <a:off x="13512800" y="1496695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36195</xdr:rowOff>
    </xdr:from>
    <xdr:to>
      <xdr:col>81</xdr:col>
      <xdr:colOff>95250</xdr:colOff>
      <xdr:row>87</xdr:row>
      <xdr:rowOff>137795</xdr:rowOff>
    </xdr:to>
    <xdr:sp macro="" textlink="">
      <xdr:nvSpPr>
        <xdr:cNvPr id="275" name="楕円 274"/>
        <xdr:cNvSpPr/>
      </xdr:nvSpPr>
      <xdr:spPr>
        <a:xfrm>
          <a:off x="169672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8272</xdr:rowOff>
    </xdr:from>
    <xdr:ext cx="762000" cy="259045"/>
    <xdr:sp macro="" textlink="">
      <xdr:nvSpPr>
        <xdr:cNvPr id="276" name="給与水準   （国との比較）該当値テキスト"/>
        <xdr:cNvSpPr txBox="1"/>
      </xdr:nvSpPr>
      <xdr:spPr>
        <a:xfrm>
          <a:off x="17106900" y="1492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36195</xdr:rowOff>
    </xdr:from>
    <xdr:to>
      <xdr:col>77</xdr:col>
      <xdr:colOff>95250</xdr:colOff>
      <xdr:row>87</xdr:row>
      <xdr:rowOff>137795</xdr:rowOff>
    </xdr:to>
    <xdr:sp macro="" textlink="">
      <xdr:nvSpPr>
        <xdr:cNvPr id="277" name="楕円 276"/>
        <xdr:cNvSpPr/>
      </xdr:nvSpPr>
      <xdr:spPr>
        <a:xfrm>
          <a:off x="16129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122572</xdr:rowOff>
    </xdr:from>
    <xdr:ext cx="736600" cy="259045"/>
    <xdr:sp macro="" textlink="">
      <xdr:nvSpPr>
        <xdr:cNvPr id="278" name="テキスト ボックス 277"/>
        <xdr:cNvSpPr txBox="1"/>
      </xdr:nvSpPr>
      <xdr:spPr>
        <a:xfrm>
          <a:off x="15798800" y="1503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12064</xdr:rowOff>
    </xdr:from>
    <xdr:to>
      <xdr:col>73</xdr:col>
      <xdr:colOff>44450</xdr:colOff>
      <xdr:row>87</xdr:row>
      <xdr:rowOff>113664</xdr:rowOff>
    </xdr:to>
    <xdr:sp macro="" textlink="">
      <xdr:nvSpPr>
        <xdr:cNvPr id="279" name="楕円 278"/>
        <xdr:cNvSpPr/>
      </xdr:nvSpPr>
      <xdr:spPr>
        <a:xfrm>
          <a:off x="15240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98441</xdr:rowOff>
    </xdr:from>
    <xdr:ext cx="762000" cy="259045"/>
    <xdr:sp macro="" textlink="">
      <xdr:nvSpPr>
        <xdr:cNvPr id="280" name="テキスト ボックス 279"/>
        <xdr:cNvSpPr txBox="1"/>
      </xdr:nvSpPr>
      <xdr:spPr>
        <a:xfrm>
          <a:off x="14909800" y="1501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xdr:rowOff>
    </xdr:from>
    <xdr:to>
      <xdr:col>68</xdr:col>
      <xdr:colOff>203200</xdr:colOff>
      <xdr:row>87</xdr:row>
      <xdr:rowOff>107632</xdr:rowOff>
    </xdr:to>
    <xdr:sp macro="" textlink="">
      <xdr:nvSpPr>
        <xdr:cNvPr id="281" name="楕円 280"/>
        <xdr:cNvSpPr/>
      </xdr:nvSpPr>
      <xdr:spPr>
        <a:xfrm>
          <a:off x="14351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92409</xdr:rowOff>
    </xdr:from>
    <xdr:ext cx="762000" cy="259045"/>
    <xdr:sp macro="" textlink="">
      <xdr:nvSpPr>
        <xdr:cNvPr id="282" name="テキスト ボックス 281"/>
        <xdr:cNvSpPr txBox="1"/>
      </xdr:nvSpPr>
      <xdr:spPr>
        <a:xfrm>
          <a:off x="14020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3" name="楕円 282"/>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4" name="テキスト ボックス 283"/>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近年、地域における雇用の場の確保を推進している観点から、地元出身者（主に高卒）を採用しているほか、保健福祉事業充実のため保健師を多く採用しており、類似団体平均から多くなっている。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職員の定数管理計画に基づいた退職者補充とし、年齢構成に配慮しながら適切な定数管理に努める。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57676</xdr:rowOff>
    </xdr:from>
    <xdr:to>
      <xdr:col>81</xdr:col>
      <xdr:colOff>44450</xdr:colOff>
      <xdr:row>61</xdr:row>
      <xdr:rowOff>83875</xdr:rowOff>
    </xdr:to>
    <xdr:cxnSp macro="">
      <xdr:nvCxnSpPr>
        <xdr:cNvPr id="321" name="直線コネクタ 320"/>
        <xdr:cNvCxnSpPr/>
      </xdr:nvCxnSpPr>
      <xdr:spPr>
        <a:xfrm>
          <a:off x="16179800" y="10516126"/>
          <a:ext cx="838200" cy="2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47335</xdr:rowOff>
    </xdr:from>
    <xdr:to>
      <xdr:col>77</xdr:col>
      <xdr:colOff>44450</xdr:colOff>
      <xdr:row>61</xdr:row>
      <xdr:rowOff>57676</xdr:rowOff>
    </xdr:to>
    <xdr:cxnSp macro="">
      <xdr:nvCxnSpPr>
        <xdr:cNvPr id="324" name="直線コネクタ 323"/>
        <xdr:cNvCxnSpPr/>
      </xdr:nvCxnSpPr>
      <xdr:spPr>
        <a:xfrm>
          <a:off x="15290800" y="1050578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47335</xdr:rowOff>
    </xdr:from>
    <xdr:to>
      <xdr:col>72</xdr:col>
      <xdr:colOff>203200</xdr:colOff>
      <xdr:row>61</xdr:row>
      <xdr:rowOff>63536</xdr:rowOff>
    </xdr:to>
    <xdr:cxnSp macro="">
      <xdr:nvCxnSpPr>
        <xdr:cNvPr id="327" name="直線コネクタ 326"/>
        <xdr:cNvCxnSpPr/>
      </xdr:nvCxnSpPr>
      <xdr:spPr>
        <a:xfrm flipV="1">
          <a:off x="14401800" y="10505785"/>
          <a:ext cx="889000" cy="1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24239</xdr:rowOff>
    </xdr:from>
    <xdr:to>
      <xdr:col>68</xdr:col>
      <xdr:colOff>152400</xdr:colOff>
      <xdr:row>61</xdr:row>
      <xdr:rowOff>63536</xdr:rowOff>
    </xdr:to>
    <xdr:cxnSp macro="">
      <xdr:nvCxnSpPr>
        <xdr:cNvPr id="330" name="直線コネクタ 329"/>
        <xdr:cNvCxnSpPr/>
      </xdr:nvCxnSpPr>
      <xdr:spPr>
        <a:xfrm>
          <a:off x="13512800" y="10482689"/>
          <a:ext cx="8890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33075</xdr:rowOff>
    </xdr:from>
    <xdr:to>
      <xdr:col>81</xdr:col>
      <xdr:colOff>95250</xdr:colOff>
      <xdr:row>61</xdr:row>
      <xdr:rowOff>134675</xdr:rowOff>
    </xdr:to>
    <xdr:sp macro="" textlink="">
      <xdr:nvSpPr>
        <xdr:cNvPr id="340" name="楕円 339"/>
        <xdr:cNvSpPr/>
      </xdr:nvSpPr>
      <xdr:spPr>
        <a:xfrm>
          <a:off x="16967200" y="1049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5152</xdr:rowOff>
    </xdr:from>
    <xdr:ext cx="762000" cy="259045"/>
    <xdr:sp macro="" textlink="">
      <xdr:nvSpPr>
        <xdr:cNvPr id="341" name="定員管理の状況該当値テキスト"/>
        <xdr:cNvSpPr txBox="1"/>
      </xdr:nvSpPr>
      <xdr:spPr>
        <a:xfrm>
          <a:off x="17106900" y="1046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6876</xdr:rowOff>
    </xdr:from>
    <xdr:to>
      <xdr:col>77</xdr:col>
      <xdr:colOff>95250</xdr:colOff>
      <xdr:row>61</xdr:row>
      <xdr:rowOff>108476</xdr:rowOff>
    </xdr:to>
    <xdr:sp macro="" textlink="">
      <xdr:nvSpPr>
        <xdr:cNvPr id="342" name="楕円 341"/>
        <xdr:cNvSpPr/>
      </xdr:nvSpPr>
      <xdr:spPr>
        <a:xfrm>
          <a:off x="16129000" y="1046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93253</xdr:rowOff>
    </xdr:from>
    <xdr:ext cx="736600" cy="259045"/>
    <xdr:sp macro="" textlink="">
      <xdr:nvSpPr>
        <xdr:cNvPr id="343" name="テキスト ボックス 342"/>
        <xdr:cNvSpPr txBox="1"/>
      </xdr:nvSpPr>
      <xdr:spPr>
        <a:xfrm>
          <a:off x="15798800" y="10551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167985</xdr:rowOff>
    </xdr:from>
    <xdr:to>
      <xdr:col>73</xdr:col>
      <xdr:colOff>44450</xdr:colOff>
      <xdr:row>61</xdr:row>
      <xdr:rowOff>98135</xdr:rowOff>
    </xdr:to>
    <xdr:sp macro="" textlink="">
      <xdr:nvSpPr>
        <xdr:cNvPr id="344" name="楕円 343"/>
        <xdr:cNvSpPr/>
      </xdr:nvSpPr>
      <xdr:spPr>
        <a:xfrm>
          <a:off x="15240000" y="104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82912</xdr:rowOff>
    </xdr:from>
    <xdr:ext cx="762000" cy="259045"/>
    <xdr:sp macro="" textlink="">
      <xdr:nvSpPr>
        <xdr:cNvPr id="345" name="テキスト ボックス 344"/>
        <xdr:cNvSpPr txBox="1"/>
      </xdr:nvSpPr>
      <xdr:spPr>
        <a:xfrm>
          <a:off x="14909800" y="105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12736</xdr:rowOff>
    </xdr:from>
    <xdr:to>
      <xdr:col>68</xdr:col>
      <xdr:colOff>203200</xdr:colOff>
      <xdr:row>61</xdr:row>
      <xdr:rowOff>114336</xdr:rowOff>
    </xdr:to>
    <xdr:sp macro="" textlink="">
      <xdr:nvSpPr>
        <xdr:cNvPr id="346" name="楕円 345"/>
        <xdr:cNvSpPr/>
      </xdr:nvSpPr>
      <xdr:spPr>
        <a:xfrm>
          <a:off x="14351000" y="1047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99113</xdr:rowOff>
    </xdr:from>
    <xdr:ext cx="762000" cy="259045"/>
    <xdr:sp macro="" textlink="">
      <xdr:nvSpPr>
        <xdr:cNvPr id="347" name="テキスト ボックス 346"/>
        <xdr:cNvSpPr txBox="1"/>
      </xdr:nvSpPr>
      <xdr:spPr>
        <a:xfrm>
          <a:off x="14020800" y="1055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144889</xdr:rowOff>
    </xdr:from>
    <xdr:to>
      <xdr:col>64</xdr:col>
      <xdr:colOff>152400</xdr:colOff>
      <xdr:row>61</xdr:row>
      <xdr:rowOff>75039</xdr:rowOff>
    </xdr:to>
    <xdr:sp macro="" textlink="">
      <xdr:nvSpPr>
        <xdr:cNvPr id="348" name="楕円 347"/>
        <xdr:cNvSpPr/>
      </xdr:nvSpPr>
      <xdr:spPr>
        <a:xfrm>
          <a:off x="13462000" y="1043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59816</xdr:rowOff>
    </xdr:from>
    <xdr:ext cx="762000" cy="259045"/>
    <xdr:sp macro="" textlink="">
      <xdr:nvSpPr>
        <xdr:cNvPr id="349" name="テキスト ボックス 348"/>
        <xdr:cNvSpPr txBox="1"/>
      </xdr:nvSpPr>
      <xdr:spPr>
        <a:xfrm>
          <a:off x="13131800" y="1051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過去の投資的事業に係る償還のピークが過ぎ、新規起債を抑制してきたことから、着実に比率は減少し、類似団体との差は小さくなってきたが、簡易水道施設整備事業で多額の借入を行ったことから、実質公債費比率が増加に転じる年度もあると見込ま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今後も、新規起債は抑制し、安定した財政運営に努める。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41487</xdr:rowOff>
    </xdr:from>
    <xdr:to>
      <xdr:col>81</xdr:col>
      <xdr:colOff>44450</xdr:colOff>
      <xdr:row>42</xdr:row>
      <xdr:rowOff>49530</xdr:rowOff>
    </xdr:to>
    <xdr:cxnSp macro="">
      <xdr:nvCxnSpPr>
        <xdr:cNvPr id="382" name="直線コネクタ 381"/>
        <xdr:cNvCxnSpPr/>
      </xdr:nvCxnSpPr>
      <xdr:spPr>
        <a:xfrm flipV="1">
          <a:off x="16179800" y="72423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42</xdr:row>
      <xdr:rowOff>105833</xdr:rowOff>
    </xdr:to>
    <xdr:cxnSp macro="">
      <xdr:nvCxnSpPr>
        <xdr:cNvPr id="385" name="直線コネクタ 384"/>
        <xdr:cNvCxnSpPr/>
      </xdr:nvCxnSpPr>
      <xdr:spPr>
        <a:xfrm flipV="1">
          <a:off x="15290800" y="725043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105833</xdr:rowOff>
    </xdr:from>
    <xdr:to>
      <xdr:col>72</xdr:col>
      <xdr:colOff>203200</xdr:colOff>
      <xdr:row>42</xdr:row>
      <xdr:rowOff>129963</xdr:rowOff>
    </xdr:to>
    <xdr:cxnSp macro="">
      <xdr:nvCxnSpPr>
        <xdr:cNvPr id="388" name="直線コネクタ 387"/>
        <xdr:cNvCxnSpPr/>
      </xdr:nvCxnSpPr>
      <xdr:spPr>
        <a:xfrm flipV="1">
          <a:off x="14401800" y="73067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42</xdr:row>
      <xdr:rowOff>129963</xdr:rowOff>
    </xdr:to>
    <xdr:cxnSp macro="">
      <xdr:nvCxnSpPr>
        <xdr:cNvPr id="391" name="直線コネクタ 390"/>
        <xdr:cNvCxnSpPr/>
      </xdr:nvCxnSpPr>
      <xdr:spPr>
        <a:xfrm>
          <a:off x="13512800" y="73067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5" name="テキスト ボックス 394"/>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401" name="楕円 400"/>
        <xdr:cNvSpPr/>
      </xdr:nvSpPr>
      <xdr:spPr>
        <a:xfrm>
          <a:off x="16967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134214</xdr:rowOff>
    </xdr:from>
    <xdr:ext cx="762000" cy="259045"/>
    <xdr:sp macro="" textlink="">
      <xdr:nvSpPr>
        <xdr:cNvPr id="402" name="公債費負担の状況該当値テキスト"/>
        <xdr:cNvSpPr txBox="1"/>
      </xdr:nvSpPr>
      <xdr:spPr>
        <a:xfrm>
          <a:off x="17106900" y="716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403" name="楕円 402"/>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404" name="テキスト ボックス 403"/>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55033</xdr:rowOff>
    </xdr:from>
    <xdr:to>
      <xdr:col>73</xdr:col>
      <xdr:colOff>44450</xdr:colOff>
      <xdr:row>42</xdr:row>
      <xdr:rowOff>156633</xdr:rowOff>
    </xdr:to>
    <xdr:sp macro="" textlink="">
      <xdr:nvSpPr>
        <xdr:cNvPr id="405" name="楕円 404"/>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141410</xdr:rowOff>
    </xdr:from>
    <xdr:ext cx="762000" cy="259045"/>
    <xdr:sp macro="" textlink="">
      <xdr:nvSpPr>
        <xdr:cNvPr id="406" name="テキスト ボックス 405"/>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79163</xdr:rowOff>
    </xdr:from>
    <xdr:to>
      <xdr:col>68</xdr:col>
      <xdr:colOff>203200</xdr:colOff>
      <xdr:row>43</xdr:row>
      <xdr:rowOff>9313</xdr:rowOff>
    </xdr:to>
    <xdr:sp macro="" textlink="">
      <xdr:nvSpPr>
        <xdr:cNvPr id="407" name="楕円 406"/>
        <xdr:cNvSpPr/>
      </xdr:nvSpPr>
      <xdr:spPr>
        <a:xfrm>
          <a:off x="14351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408" name="テキスト ボックス 407"/>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409" name="楕円 408"/>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10" name="テキスト ボックス 409"/>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シェアリングエコノミー拠点等整備事業や泉源浄水場改築などの簡易水道施設の大型事業の起債借入により将来負担比率が発生している。町内には老朽化している建物が多く、簡易水道事業では、配水管の更新も予定されているなど、施設の更新に要する事業費で将来負担比率は類似団体と比較すると高い状況が続くと予想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大型事業終了後は、新規起債は抑制し、公共施設の統廃合等による事業費の削減に努める。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113756</xdr:rowOff>
    </xdr:from>
    <xdr:to>
      <xdr:col>81</xdr:col>
      <xdr:colOff>44450</xdr:colOff>
      <xdr:row>19</xdr:row>
      <xdr:rowOff>169092</xdr:rowOff>
    </xdr:to>
    <xdr:cxnSp macro="">
      <xdr:nvCxnSpPr>
        <xdr:cNvPr id="446" name="直線コネクタ 445"/>
        <xdr:cNvCxnSpPr/>
      </xdr:nvCxnSpPr>
      <xdr:spPr>
        <a:xfrm>
          <a:off x="16179800" y="2685506"/>
          <a:ext cx="838200" cy="74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7"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8" name="フローチャート: 判断 44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11158</xdr:rowOff>
    </xdr:from>
    <xdr:to>
      <xdr:col>77</xdr:col>
      <xdr:colOff>44450</xdr:colOff>
      <xdr:row>15</xdr:row>
      <xdr:rowOff>113756</xdr:rowOff>
    </xdr:to>
    <xdr:cxnSp macro="">
      <xdr:nvCxnSpPr>
        <xdr:cNvPr id="449" name="直線コネクタ 448"/>
        <xdr:cNvCxnSpPr/>
      </xdr:nvCxnSpPr>
      <xdr:spPr>
        <a:xfrm>
          <a:off x="15290800" y="2411458"/>
          <a:ext cx="889000" cy="27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0" name="フローチャート: 判断 449"/>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1" name="テキスト ボックス 450"/>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137795</xdr:rowOff>
    </xdr:from>
    <xdr:to>
      <xdr:col>72</xdr:col>
      <xdr:colOff>203200</xdr:colOff>
      <xdr:row>14</xdr:row>
      <xdr:rowOff>11158</xdr:rowOff>
    </xdr:to>
    <xdr:cxnSp macro="">
      <xdr:nvCxnSpPr>
        <xdr:cNvPr id="452" name="直線コネクタ 451"/>
        <xdr:cNvCxnSpPr/>
      </xdr:nvCxnSpPr>
      <xdr:spPr>
        <a:xfrm>
          <a:off x="14401800" y="2366645"/>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3" name="フローチャート: 判断 45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4" name="テキスト ボックス 45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137795</xdr:rowOff>
    </xdr:from>
    <xdr:to>
      <xdr:col>68</xdr:col>
      <xdr:colOff>152400</xdr:colOff>
      <xdr:row>15</xdr:row>
      <xdr:rowOff>110309</xdr:rowOff>
    </xdr:to>
    <xdr:cxnSp macro="">
      <xdr:nvCxnSpPr>
        <xdr:cNvPr id="455" name="直線コネクタ 454"/>
        <xdr:cNvCxnSpPr/>
      </xdr:nvCxnSpPr>
      <xdr:spPr>
        <a:xfrm flipV="1">
          <a:off x="13512800" y="2366645"/>
          <a:ext cx="889000" cy="3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6" name="フローチャート: 判断 45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7" name="テキスト ボックス 45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8" name="フローチャート: 判断 45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9" name="テキスト ボックス 45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118292</xdr:rowOff>
    </xdr:from>
    <xdr:to>
      <xdr:col>81</xdr:col>
      <xdr:colOff>95250</xdr:colOff>
      <xdr:row>20</xdr:row>
      <xdr:rowOff>48442</xdr:rowOff>
    </xdr:to>
    <xdr:sp macro="" textlink="">
      <xdr:nvSpPr>
        <xdr:cNvPr id="465" name="楕円 464"/>
        <xdr:cNvSpPr/>
      </xdr:nvSpPr>
      <xdr:spPr>
        <a:xfrm>
          <a:off x="16967200" y="337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90369</xdr:rowOff>
    </xdr:from>
    <xdr:ext cx="762000" cy="259045"/>
    <xdr:sp macro="" textlink="">
      <xdr:nvSpPr>
        <xdr:cNvPr id="466" name="将来負担の状況該当値テキスト"/>
        <xdr:cNvSpPr txBox="1"/>
      </xdr:nvSpPr>
      <xdr:spPr>
        <a:xfrm>
          <a:off x="17106900" y="33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62956</xdr:rowOff>
    </xdr:from>
    <xdr:to>
      <xdr:col>77</xdr:col>
      <xdr:colOff>95250</xdr:colOff>
      <xdr:row>15</xdr:row>
      <xdr:rowOff>164556</xdr:rowOff>
    </xdr:to>
    <xdr:sp macro="" textlink="">
      <xdr:nvSpPr>
        <xdr:cNvPr id="467" name="楕円 466"/>
        <xdr:cNvSpPr/>
      </xdr:nvSpPr>
      <xdr:spPr>
        <a:xfrm>
          <a:off x="16129000" y="263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149333</xdr:rowOff>
    </xdr:from>
    <xdr:ext cx="736600" cy="259045"/>
    <xdr:sp macro="" textlink="">
      <xdr:nvSpPr>
        <xdr:cNvPr id="468" name="テキスト ボックス 467"/>
        <xdr:cNvSpPr txBox="1"/>
      </xdr:nvSpPr>
      <xdr:spPr>
        <a:xfrm>
          <a:off x="15798800" y="2721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131808</xdr:rowOff>
    </xdr:from>
    <xdr:to>
      <xdr:col>73</xdr:col>
      <xdr:colOff>44450</xdr:colOff>
      <xdr:row>14</xdr:row>
      <xdr:rowOff>61958</xdr:rowOff>
    </xdr:to>
    <xdr:sp macro="" textlink="">
      <xdr:nvSpPr>
        <xdr:cNvPr id="469" name="楕円 468"/>
        <xdr:cNvSpPr/>
      </xdr:nvSpPr>
      <xdr:spPr>
        <a:xfrm>
          <a:off x="15240000" y="236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46735</xdr:rowOff>
    </xdr:from>
    <xdr:ext cx="762000" cy="259045"/>
    <xdr:sp macro="" textlink="">
      <xdr:nvSpPr>
        <xdr:cNvPr id="470" name="テキスト ボックス 469"/>
        <xdr:cNvSpPr txBox="1"/>
      </xdr:nvSpPr>
      <xdr:spPr>
        <a:xfrm>
          <a:off x="14909800" y="24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86995</xdr:rowOff>
    </xdr:from>
    <xdr:to>
      <xdr:col>68</xdr:col>
      <xdr:colOff>203200</xdr:colOff>
      <xdr:row>14</xdr:row>
      <xdr:rowOff>17145</xdr:rowOff>
    </xdr:to>
    <xdr:sp macro="" textlink="">
      <xdr:nvSpPr>
        <xdr:cNvPr id="471" name="楕円 470"/>
        <xdr:cNvSpPr/>
      </xdr:nvSpPr>
      <xdr:spPr>
        <a:xfrm>
          <a:off x="14351000" y="231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1922</xdr:rowOff>
    </xdr:from>
    <xdr:ext cx="762000" cy="259045"/>
    <xdr:sp macro="" textlink="">
      <xdr:nvSpPr>
        <xdr:cNvPr id="472" name="テキスト ボックス 471"/>
        <xdr:cNvSpPr txBox="1"/>
      </xdr:nvSpPr>
      <xdr:spPr>
        <a:xfrm>
          <a:off x="14020800" y="240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59509</xdr:rowOff>
    </xdr:from>
    <xdr:to>
      <xdr:col>64</xdr:col>
      <xdr:colOff>152400</xdr:colOff>
      <xdr:row>15</xdr:row>
      <xdr:rowOff>161109</xdr:rowOff>
    </xdr:to>
    <xdr:sp macro="" textlink="">
      <xdr:nvSpPr>
        <xdr:cNvPr id="473" name="楕円 472"/>
        <xdr:cNvSpPr/>
      </xdr:nvSpPr>
      <xdr:spPr>
        <a:xfrm>
          <a:off x="13462000" y="263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145886</xdr:rowOff>
    </xdr:from>
    <xdr:ext cx="762000" cy="259045"/>
    <xdr:sp macro="" textlink="">
      <xdr:nvSpPr>
        <xdr:cNvPr id="474" name="テキスト ボックス 473"/>
        <xdr:cNvSpPr txBox="1"/>
      </xdr:nvSpPr>
      <xdr:spPr>
        <a:xfrm>
          <a:off x="13131800" y="271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北海道天塩町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2,891
2,854
353.56
5,127,814
4,643,326
350,488
3,197,990
3,973,295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本町の職員の年齢構成は</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歳代が多く</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歳代が少ない傾向が続いてきたが、高年齢層の定年退職と新規採用による補充で若年化が進み類似団体平均を下回っている。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しかし、人口</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人当たりの職員数は類似団体平均と比較して多く、年齢構成も</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歳代前半が多くなっていることから、今後は人件費の割合が増加していくものと推測している。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81280</xdr:rowOff>
    </xdr:to>
    <xdr:cxnSp macro="">
      <xdr:nvCxnSpPr>
        <xdr:cNvPr id="64" name="直線コネクタ 63"/>
        <xdr:cNvCxnSpPr/>
      </xdr:nvCxnSpPr>
      <xdr:spPr>
        <a:xfrm flipV="1">
          <a:off x="3987800" y="6207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36</xdr:row>
      <xdr:rowOff>81280</xdr:rowOff>
    </xdr:to>
    <xdr:cxnSp macro="">
      <xdr:nvCxnSpPr>
        <xdr:cNvPr id="67" name="直線コネクタ 66"/>
        <xdr:cNvCxnSpPr/>
      </xdr:nvCxnSpPr>
      <xdr:spPr>
        <a:xfrm>
          <a:off x="3098800" y="61163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78994</xdr:rowOff>
    </xdr:from>
    <xdr:to>
      <xdr:col>15</xdr:col>
      <xdr:colOff>98425</xdr:colOff>
      <xdr:row>35</xdr:row>
      <xdr:rowOff>115570</xdr:rowOff>
    </xdr:to>
    <xdr:cxnSp macro="">
      <xdr:nvCxnSpPr>
        <xdr:cNvPr id="70" name="直線コネクタ 69"/>
        <xdr:cNvCxnSpPr/>
      </xdr:nvCxnSpPr>
      <xdr:spPr>
        <a:xfrm>
          <a:off x="2209800" y="60797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78994</xdr:rowOff>
    </xdr:from>
    <xdr:to>
      <xdr:col>11</xdr:col>
      <xdr:colOff>9525</xdr:colOff>
      <xdr:row>35</xdr:row>
      <xdr:rowOff>101854</xdr:rowOff>
    </xdr:to>
    <xdr:cxnSp macro="">
      <xdr:nvCxnSpPr>
        <xdr:cNvPr id="73" name="直線コネクタ 72"/>
        <xdr:cNvCxnSpPr/>
      </xdr:nvCxnSpPr>
      <xdr:spPr>
        <a:xfrm flipV="1">
          <a:off x="1320800" y="60797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3" name="楕円 82"/>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4" name="人件費該当値テキスト"/>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5" name="楕円 84"/>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6" name="テキスト ボックス 85"/>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7" name="楕円 86"/>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88" name="テキスト ボックス 87"/>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28194</xdr:rowOff>
    </xdr:from>
    <xdr:to>
      <xdr:col>11</xdr:col>
      <xdr:colOff>60325</xdr:colOff>
      <xdr:row>35</xdr:row>
      <xdr:rowOff>129794</xdr:rowOff>
    </xdr:to>
    <xdr:sp macro="" textlink="">
      <xdr:nvSpPr>
        <xdr:cNvPr id="89" name="楕円 88"/>
        <xdr:cNvSpPr/>
      </xdr:nvSpPr>
      <xdr:spPr>
        <a:xfrm>
          <a:off x="2159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139971</xdr:rowOff>
    </xdr:from>
    <xdr:ext cx="762000" cy="259045"/>
    <xdr:sp macro="" textlink="">
      <xdr:nvSpPr>
        <xdr:cNvPr id="90" name="テキスト ボックス 89"/>
        <xdr:cNvSpPr txBox="1"/>
      </xdr:nvSpPr>
      <xdr:spPr>
        <a:xfrm>
          <a:off x="1828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51054</xdr:rowOff>
    </xdr:from>
    <xdr:to>
      <xdr:col>6</xdr:col>
      <xdr:colOff>171450</xdr:colOff>
      <xdr:row>35</xdr:row>
      <xdr:rowOff>152654</xdr:rowOff>
    </xdr:to>
    <xdr:sp macro="" textlink="">
      <xdr:nvSpPr>
        <xdr:cNvPr id="91" name="楕円 90"/>
        <xdr:cNvSpPr/>
      </xdr:nvSpPr>
      <xdr:spPr>
        <a:xfrm>
          <a:off x="1270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162831</xdr:rowOff>
    </xdr:from>
    <xdr:ext cx="762000" cy="259045"/>
    <xdr:sp macro="" textlink="">
      <xdr:nvSpPr>
        <xdr:cNvPr id="92" name="テキスト ボックス 91"/>
        <xdr:cNvSpPr txBox="1"/>
      </xdr:nvSpPr>
      <xdr:spPr>
        <a:xfrm>
          <a:off x="939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類似団体平均と比較すると、物件費の占める割合は</a:t>
          </a:r>
          <a:r>
            <a:rPr kumimoji="1" lang="en-US" altLang="ja-JP" sz="1100" b="0" i="0" baseline="0">
              <a:solidFill>
                <a:schemeClr val="dk1"/>
              </a:solidFill>
              <a:effectLst/>
              <a:latin typeface="+mn-lt"/>
              <a:ea typeface="+mn-ea"/>
              <a:cs typeface="+mn-cs"/>
            </a:rPr>
            <a:t>3.3</a:t>
          </a:r>
          <a:r>
            <a:rPr kumimoji="1" lang="ja-JP" altLang="ja-JP" sz="1100" b="0" i="0" baseline="0">
              <a:solidFill>
                <a:schemeClr val="dk1"/>
              </a:solidFill>
              <a:effectLst/>
              <a:latin typeface="+mn-lt"/>
              <a:ea typeface="+mn-ea"/>
              <a:cs typeface="+mn-cs"/>
            </a:rPr>
            <a:t>ポイント下回っているが、公共施設の老朽化は進んでおり、公共施設の管理に要する経費は増加傾向にある。住民サービスを低下させないようにしつつ、事務的経費などの経費削減の徹底を図る。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40132</xdr:rowOff>
    </xdr:to>
    <xdr:cxnSp macro="">
      <xdr:nvCxnSpPr>
        <xdr:cNvPr id="122" name="直線コネクタ 121"/>
        <xdr:cNvCxnSpPr/>
      </xdr:nvCxnSpPr>
      <xdr:spPr>
        <a:xfrm>
          <a:off x="15671800" y="27787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16</xdr:row>
      <xdr:rowOff>136144</xdr:rowOff>
    </xdr:to>
    <xdr:cxnSp macro="">
      <xdr:nvCxnSpPr>
        <xdr:cNvPr id="125" name="直線コネクタ 124"/>
        <xdr:cNvCxnSpPr/>
      </xdr:nvCxnSpPr>
      <xdr:spPr>
        <a:xfrm flipV="1">
          <a:off x="14782800" y="27787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94996</xdr:rowOff>
    </xdr:from>
    <xdr:to>
      <xdr:col>73</xdr:col>
      <xdr:colOff>180975</xdr:colOff>
      <xdr:row>16</xdr:row>
      <xdr:rowOff>136144</xdr:rowOff>
    </xdr:to>
    <xdr:cxnSp macro="">
      <xdr:nvCxnSpPr>
        <xdr:cNvPr id="128" name="直線コネクタ 127"/>
        <xdr:cNvCxnSpPr/>
      </xdr:nvCxnSpPr>
      <xdr:spPr>
        <a:xfrm>
          <a:off x="13893800" y="2838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67564</xdr:rowOff>
    </xdr:from>
    <xdr:to>
      <xdr:col>69</xdr:col>
      <xdr:colOff>92075</xdr:colOff>
      <xdr:row>16</xdr:row>
      <xdr:rowOff>94996</xdr:rowOff>
    </xdr:to>
    <xdr:cxnSp macro="">
      <xdr:nvCxnSpPr>
        <xdr:cNvPr id="131" name="直線コネクタ 130"/>
        <xdr:cNvCxnSpPr/>
      </xdr:nvCxnSpPr>
      <xdr:spPr>
        <a:xfrm>
          <a:off x="13004800" y="28107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160782</xdr:rowOff>
    </xdr:from>
    <xdr:to>
      <xdr:col>82</xdr:col>
      <xdr:colOff>158750</xdr:colOff>
      <xdr:row>16</xdr:row>
      <xdr:rowOff>90932</xdr:rowOff>
    </xdr:to>
    <xdr:sp macro="" textlink="">
      <xdr:nvSpPr>
        <xdr:cNvPr id="141" name="楕円 140"/>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5859</xdr:rowOff>
    </xdr:from>
    <xdr:ext cx="762000" cy="259045"/>
    <xdr:sp macro="" textlink="">
      <xdr:nvSpPr>
        <xdr:cNvPr id="142" name="物件費該当値テキスト"/>
        <xdr:cNvSpPr txBox="1"/>
      </xdr:nvSpPr>
      <xdr:spPr>
        <a:xfrm>
          <a:off x="16598900" y="25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43" name="楕円 142"/>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44" name="テキスト ボックス 143"/>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85344</xdr:rowOff>
    </xdr:from>
    <xdr:to>
      <xdr:col>74</xdr:col>
      <xdr:colOff>31750</xdr:colOff>
      <xdr:row>17</xdr:row>
      <xdr:rowOff>15494</xdr:rowOff>
    </xdr:to>
    <xdr:sp macro="" textlink="">
      <xdr:nvSpPr>
        <xdr:cNvPr id="145" name="楕円 144"/>
        <xdr:cNvSpPr/>
      </xdr:nvSpPr>
      <xdr:spPr>
        <a:xfrm>
          <a:off x="14732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25671</xdr:rowOff>
    </xdr:from>
    <xdr:ext cx="762000" cy="259045"/>
    <xdr:sp macro="" textlink="">
      <xdr:nvSpPr>
        <xdr:cNvPr id="146" name="テキスト ボックス 145"/>
        <xdr:cNvSpPr txBox="1"/>
      </xdr:nvSpPr>
      <xdr:spPr>
        <a:xfrm>
          <a:off x="14401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44196</xdr:rowOff>
    </xdr:from>
    <xdr:to>
      <xdr:col>69</xdr:col>
      <xdr:colOff>142875</xdr:colOff>
      <xdr:row>16</xdr:row>
      <xdr:rowOff>145796</xdr:rowOff>
    </xdr:to>
    <xdr:sp macro="" textlink="">
      <xdr:nvSpPr>
        <xdr:cNvPr id="147" name="楕円 146"/>
        <xdr:cNvSpPr/>
      </xdr:nvSpPr>
      <xdr:spPr>
        <a:xfrm>
          <a:off x="13843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48" name="テキスト ボックス 147"/>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xdr:rowOff>
    </xdr:from>
    <xdr:to>
      <xdr:col>65</xdr:col>
      <xdr:colOff>53975</xdr:colOff>
      <xdr:row>16</xdr:row>
      <xdr:rowOff>118364</xdr:rowOff>
    </xdr:to>
    <xdr:sp macro="" textlink="">
      <xdr:nvSpPr>
        <xdr:cNvPr id="149" name="楕円 148"/>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128541</xdr:rowOff>
    </xdr:from>
    <xdr:ext cx="762000" cy="259045"/>
    <xdr:sp macro="" textlink="">
      <xdr:nvSpPr>
        <xdr:cNvPr id="150" name="テキスト ボックス 149"/>
        <xdr:cNvSpPr txBox="1"/>
      </xdr:nvSpPr>
      <xdr:spPr>
        <a:xfrm>
          <a:off x="12623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ひとり親世帯や高齢世帯の増加の影響等により、医療扶助や生活扶助費が増加傾向にあるほか、平成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年度から始まった子ども・子育て支援給付費の増加により扶助費の占める割合は増加傾向にあるが、住民の健康や子育て支援は重要な施策となっている</a:t>
          </a:r>
          <a:r>
            <a:rPr kumimoji="1" lang="ja-JP" altLang="en-US" sz="1100" b="0" i="0" baseline="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56</xdr:row>
      <xdr:rowOff>29028</xdr:rowOff>
    </xdr:to>
    <xdr:cxnSp macro="">
      <xdr:nvCxnSpPr>
        <xdr:cNvPr id="184" name="直線コネクタ 183"/>
        <xdr:cNvCxnSpPr/>
      </xdr:nvCxnSpPr>
      <xdr:spPr>
        <a:xfrm flipV="1">
          <a:off x="3987800" y="95322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29028</xdr:rowOff>
    </xdr:to>
    <xdr:cxnSp macro="">
      <xdr:nvCxnSpPr>
        <xdr:cNvPr id="187" name="直線コネクタ 186"/>
        <xdr:cNvCxnSpPr/>
      </xdr:nvCxnSpPr>
      <xdr:spPr>
        <a:xfrm>
          <a:off x="3098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56</xdr:row>
      <xdr:rowOff>12700</xdr:rowOff>
    </xdr:to>
    <xdr:cxnSp macro="">
      <xdr:nvCxnSpPr>
        <xdr:cNvPr id="190" name="直線コネクタ 189"/>
        <xdr:cNvCxnSpPr/>
      </xdr:nvCxnSpPr>
      <xdr:spPr>
        <a:xfrm>
          <a:off x="2209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55</xdr:row>
      <xdr:rowOff>167822</xdr:rowOff>
    </xdr:to>
    <xdr:cxnSp macro="">
      <xdr:nvCxnSpPr>
        <xdr:cNvPr id="193" name="直線コネクタ 192"/>
        <xdr:cNvCxnSpPr/>
      </xdr:nvCxnSpPr>
      <xdr:spPr>
        <a:xfrm flipV="1">
          <a:off x="1320800" y="95485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203" name="楕円 202"/>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23784</xdr:rowOff>
    </xdr:from>
    <xdr:ext cx="762000" cy="259045"/>
    <xdr:sp macro="" textlink="">
      <xdr:nvSpPr>
        <xdr:cNvPr id="204" name="扶助費該当値テキスト"/>
        <xdr:cNvSpPr txBox="1"/>
      </xdr:nvSpPr>
      <xdr:spPr>
        <a:xfrm>
          <a:off x="49149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149678</xdr:rowOff>
    </xdr:from>
    <xdr:to>
      <xdr:col>20</xdr:col>
      <xdr:colOff>38100</xdr:colOff>
      <xdr:row>56</xdr:row>
      <xdr:rowOff>79828</xdr:rowOff>
    </xdr:to>
    <xdr:sp macro="" textlink="">
      <xdr:nvSpPr>
        <xdr:cNvPr id="205" name="楕円 204"/>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64605</xdr:rowOff>
    </xdr:from>
    <xdr:ext cx="736600" cy="259045"/>
    <xdr:sp macro="" textlink="">
      <xdr:nvSpPr>
        <xdr:cNvPr id="206" name="テキスト ボックス 205"/>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7" name="楕円 206"/>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8" name="テキスト ボックス 207"/>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09" name="楕円 208"/>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10" name="テキスト ボックス 209"/>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11" name="楕円 210"/>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12" name="テキスト ボックス 211"/>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その他に占める経常収支比率が類似団体平均を</a:t>
          </a:r>
          <a:r>
            <a:rPr kumimoji="1" lang="en-US" altLang="ja-JP" sz="1100" b="0" i="0" baseline="0">
              <a:solidFill>
                <a:schemeClr val="dk1"/>
              </a:solidFill>
              <a:effectLst/>
              <a:latin typeface="+mn-lt"/>
              <a:ea typeface="+mn-ea"/>
              <a:cs typeface="+mn-cs"/>
            </a:rPr>
            <a:t>4.3</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下</a:t>
          </a:r>
          <a:r>
            <a:rPr kumimoji="1" lang="ja-JP" altLang="ja-JP" sz="1100" b="0" i="0" baseline="0">
              <a:solidFill>
                <a:schemeClr val="dk1"/>
              </a:solidFill>
              <a:effectLst/>
              <a:latin typeface="+mn-lt"/>
              <a:ea typeface="+mn-ea"/>
              <a:cs typeface="+mn-cs"/>
            </a:rPr>
            <a:t>回った。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水道事業特別会計では老朽化した配水管の更新に要する経費に充てるため、一般会計からの繰出金も増えている</a:t>
          </a:r>
          <a:r>
            <a:rPr kumimoji="1" lang="ja-JP" altLang="en-US" sz="1100" b="0" i="0" baseline="0">
              <a:solidFill>
                <a:schemeClr val="dk1"/>
              </a:solidFill>
              <a:effectLst/>
              <a:latin typeface="+mn-lt"/>
              <a:ea typeface="+mn-ea"/>
              <a:cs typeface="+mn-cs"/>
            </a:rPr>
            <a:t>が、概ね計画的な更新が行えている。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58</xdr:row>
      <xdr:rowOff>136144</xdr:rowOff>
    </xdr:to>
    <xdr:cxnSp macro="">
      <xdr:nvCxnSpPr>
        <xdr:cNvPr id="242" name="直線コネクタ 241"/>
        <xdr:cNvCxnSpPr/>
      </xdr:nvCxnSpPr>
      <xdr:spPr>
        <a:xfrm flipV="1">
          <a:off x="15671800" y="9431020"/>
          <a:ext cx="838200" cy="64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152146</xdr:rowOff>
    </xdr:from>
    <xdr:to>
      <xdr:col>78</xdr:col>
      <xdr:colOff>69850</xdr:colOff>
      <xdr:row>58</xdr:row>
      <xdr:rowOff>136144</xdr:rowOff>
    </xdr:to>
    <xdr:cxnSp macro="">
      <xdr:nvCxnSpPr>
        <xdr:cNvPr id="245" name="直線コネクタ 244"/>
        <xdr:cNvCxnSpPr/>
      </xdr:nvCxnSpPr>
      <xdr:spPr>
        <a:xfrm>
          <a:off x="14782800" y="992479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152146</xdr:rowOff>
    </xdr:from>
    <xdr:to>
      <xdr:col>73</xdr:col>
      <xdr:colOff>180975</xdr:colOff>
      <xdr:row>58</xdr:row>
      <xdr:rowOff>17272</xdr:rowOff>
    </xdr:to>
    <xdr:cxnSp macro="">
      <xdr:nvCxnSpPr>
        <xdr:cNvPr id="248" name="直線コネクタ 247"/>
        <xdr:cNvCxnSpPr/>
      </xdr:nvCxnSpPr>
      <xdr:spPr>
        <a:xfrm flipV="1">
          <a:off x="13893800" y="99247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17272</xdr:rowOff>
    </xdr:from>
    <xdr:to>
      <xdr:col>69</xdr:col>
      <xdr:colOff>92075</xdr:colOff>
      <xdr:row>58</xdr:row>
      <xdr:rowOff>154432</xdr:rowOff>
    </xdr:to>
    <xdr:cxnSp macro="">
      <xdr:nvCxnSpPr>
        <xdr:cNvPr id="251" name="直線コネクタ 250"/>
        <xdr:cNvCxnSpPr/>
      </xdr:nvCxnSpPr>
      <xdr:spPr>
        <a:xfrm flipV="1">
          <a:off x="13004800" y="996137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121920</xdr:rowOff>
    </xdr:from>
    <xdr:to>
      <xdr:col>82</xdr:col>
      <xdr:colOff>158750</xdr:colOff>
      <xdr:row>55</xdr:row>
      <xdr:rowOff>52070</xdr:rowOff>
    </xdr:to>
    <xdr:sp macro="" textlink="">
      <xdr:nvSpPr>
        <xdr:cNvPr id="261" name="楕円 260"/>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138447</xdr:rowOff>
    </xdr:from>
    <xdr:ext cx="762000" cy="259045"/>
    <xdr:sp macro="" textlink="">
      <xdr:nvSpPr>
        <xdr:cNvPr id="262" name="その他該当値テキスト"/>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85344</xdr:rowOff>
    </xdr:from>
    <xdr:to>
      <xdr:col>78</xdr:col>
      <xdr:colOff>120650</xdr:colOff>
      <xdr:row>59</xdr:row>
      <xdr:rowOff>15494</xdr:rowOff>
    </xdr:to>
    <xdr:sp macro="" textlink="">
      <xdr:nvSpPr>
        <xdr:cNvPr id="263" name="楕円 262"/>
        <xdr:cNvSpPr/>
      </xdr:nvSpPr>
      <xdr:spPr>
        <a:xfrm>
          <a:off x="15621000" y="100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271</xdr:rowOff>
    </xdr:from>
    <xdr:ext cx="736600" cy="259045"/>
    <xdr:sp macro="" textlink="">
      <xdr:nvSpPr>
        <xdr:cNvPr id="264" name="テキスト ボックス 263"/>
        <xdr:cNvSpPr txBox="1"/>
      </xdr:nvSpPr>
      <xdr:spPr>
        <a:xfrm>
          <a:off x="15290800" y="10115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101346</xdr:rowOff>
    </xdr:from>
    <xdr:to>
      <xdr:col>74</xdr:col>
      <xdr:colOff>31750</xdr:colOff>
      <xdr:row>58</xdr:row>
      <xdr:rowOff>31496</xdr:rowOff>
    </xdr:to>
    <xdr:sp macro="" textlink="">
      <xdr:nvSpPr>
        <xdr:cNvPr id="265" name="楕円 264"/>
        <xdr:cNvSpPr/>
      </xdr:nvSpPr>
      <xdr:spPr>
        <a:xfrm>
          <a:off x="14732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16273</xdr:rowOff>
    </xdr:from>
    <xdr:ext cx="762000" cy="259045"/>
    <xdr:sp macro="" textlink="">
      <xdr:nvSpPr>
        <xdr:cNvPr id="266" name="テキスト ボックス 265"/>
        <xdr:cNvSpPr txBox="1"/>
      </xdr:nvSpPr>
      <xdr:spPr>
        <a:xfrm>
          <a:off x="14401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137922</xdr:rowOff>
    </xdr:from>
    <xdr:to>
      <xdr:col>69</xdr:col>
      <xdr:colOff>142875</xdr:colOff>
      <xdr:row>58</xdr:row>
      <xdr:rowOff>68072</xdr:rowOff>
    </xdr:to>
    <xdr:sp macro="" textlink="">
      <xdr:nvSpPr>
        <xdr:cNvPr id="267" name="楕円 266"/>
        <xdr:cNvSpPr/>
      </xdr:nvSpPr>
      <xdr:spPr>
        <a:xfrm>
          <a:off x="138430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52849</xdr:rowOff>
    </xdr:from>
    <xdr:ext cx="762000" cy="259045"/>
    <xdr:sp macro="" textlink="">
      <xdr:nvSpPr>
        <xdr:cNvPr id="268" name="テキスト ボックス 267"/>
        <xdr:cNvSpPr txBox="1"/>
      </xdr:nvSpPr>
      <xdr:spPr>
        <a:xfrm>
          <a:off x="13512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103632</xdr:rowOff>
    </xdr:from>
    <xdr:to>
      <xdr:col>65</xdr:col>
      <xdr:colOff>53975</xdr:colOff>
      <xdr:row>59</xdr:row>
      <xdr:rowOff>33782</xdr:rowOff>
    </xdr:to>
    <xdr:sp macro="" textlink="">
      <xdr:nvSpPr>
        <xdr:cNvPr id="269" name="楕円 268"/>
        <xdr:cNvSpPr/>
      </xdr:nvSpPr>
      <xdr:spPr>
        <a:xfrm>
          <a:off x="12954000" y="10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18559</xdr:rowOff>
    </xdr:from>
    <xdr:ext cx="762000" cy="259045"/>
    <xdr:sp macro="" textlink="">
      <xdr:nvSpPr>
        <xdr:cNvPr id="270" name="テキスト ボックス 269"/>
        <xdr:cNvSpPr txBox="1"/>
      </xdr:nvSpPr>
      <xdr:spPr>
        <a:xfrm>
          <a:off x="12623800" y="1013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補助費等の占める割合については、全国平均まで</a:t>
          </a:r>
          <a:r>
            <a:rPr kumimoji="1" lang="ja-JP" altLang="en-US" sz="1100" b="0" i="0" baseline="0">
              <a:solidFill>
                <a:schemeClr val="dk1"/>
              </a:solidFill>
              <a:effectLst/>
              <a:latin typeface="+mn-lt"/>
              <a:ea typeface="+mn-ea"/>
              <a:cs typeface="+mn-cs"/>
            </a:rPr>
            <a:t>今年度</a:t>
          </a:r>
          <a:r>
            <a:rPr kumimoji="1" lang="ja-JP" altLang="ja-JP" sz="1100" b="0" i="0" baseline="0">
              <a:solidFill>
                <a:schemeClr val="dk1"/>
              </a:solidFill>
              <a:effectLst/>
              <a:latin typeface="+mn-lt"/>
              <a:ea typeface="+mn-ea"/>
              <a:cs typeface="+mn-cs"/>
            </a:rPr>
            <a:t>から</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している。町立病院への赤字補てんについては、経営改善が図られて減少傾向となっていたが、新型コロナウィルス感染症の影響により先が見通せなくなっている。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38</xdr:row>
      <xdr:rowOff>26416</xdr:rowOff>
    </xdr:to>
    <xdr:cxnSp macro="">
      <xdr:nvCxnSpPr>
        <xdr:cNvPr id="300" name="直線コネクタ 299"/>
        <xdr:cNvCxnSpPr/>
      </xdr:nvCxnSpPr>
      <xdr:spPr>
        <a:xfrm>
          <a:off x="15671800" y="6194044"/>
          <a:ext cx="8382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1"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37</xdr:row>
      <xdr:rowOff>120142</xdr:rowOff>
    </xdr:to>
    <xdr:cxnSp macro="">
      <xdr:nvCxnSpPr>
        <xdr:cNvPr id="303" name="直線コネクタ 302"/>
        <xdr:cNvCxnSpPr/>
      </xdr:nvCxnSpPr>
      <xdr:spPr>
        <a:xfrm flipV="1">
          <a:off x="14782800" y="6194044"/>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120142</xdr:rowOff>
    </xdr:from>
    <xdr:to>
      <xdr:col>73</xdr:col>
      <xdr:colOff>180975</xdr:colOff>
      <xdr:row>37</xdr:row>
      <xdr:rowOff>161290</xdr:rowOff>
    </xdr:to>
    <xdr:cxnSp macro="">
      <xdr:nvCxnSpPr>
        <xdr:cNvPr id="306" name="直線コネクタ 305"/>
        <xdr:cNvCxnSpPr/>
      </xdr:nvCxnSpPr>
      <xdr:spPr>
        <a:xfrm flipV="1">
          <a:off x="13893800" y="64637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120142</xdr:rowOff>
    </xdr:from>
    <xdr:to>
      <xdr:col>69</xdr:col>
      <xdr:colOff>92075</xdr:colOff>
      <xdr:row>37</xdr:row>
      <xdr:rowOff>161290</xdr:rowOff>
    </xdr:to>
    <xdr:cxnSp macro="">
      <xdr:nvCxnSpPr>
        <xdr:cNvPr id="309" name="直線コネクタ 308"/>
        <xdr:cNvCxnSpPr/>
      </xdr:nvCxnSpPr>
      <xdr:spPr>
        <a:xfrm>
          <a:off x="13004800" y="64637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147066</xdr:rowOff>
    </xdr:from>
    <xdr:to>
      <xdr:col>82</xdr:col>
      <xdr:colOff>158750</xdr:colOff>
      <xdr:row>38</xdr:row>
      <xdr:rowOff>77215</xdr:rowOff>
    </xdr:to>
    <xdr:sp macro="" textlink="">
      <xdr:nvSpPr>
        <xdr:cNvPr id="319" name="楕円 318"/>
        <xdr:cNvSpPr/>
      </xdr:nvSpPr>
      <xdr:spPr>
        <a:xfrm>
          <a:off x="16459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119143</xdr:rowOff>
    </xdr:from>
    <xdr:ext cx="762000" cy="259045"/>
    <xdr:sp macro="" textlink="">
      <xdr:nvSpPr>
        <xdr:cNvPr id="320" name="補助費等該当値テキスト"/>
        <xdr:cNvSpPr txBox="1"/>
      </xdr:nvSpPr>
      <xdr:spPr>
        <a:xfrm>
          <a:off x="16598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21" name="楕円 320"/>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22" name="テキスト ボックス 321"/>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69342</xdr:rowOff>
    </xdr:from>
    <xdr:to>
      <xdr:col>74</xdr:col>
      <xdr:colOff>31750</xdr:colOff>
      <xdr:row>37</xdr:row>
      <xdr:rowOff>170942</xdr:rowOff>
    </xdr:to>
    <xdr:sp macro="" textlink="">
      <xdr:nvSpPr>
        <xdr:cNvPr id="323" name="楕円 322"/>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155719</xdr:rowOff>
    </xdr:from>
    <xdr:ext cx="762000" cy="259045"/>
    <xdr:sp macro="" textlink="">
      <xdr:nvSpPr>
        <xdr:cNvPr id="324" name="テキスト ボックス 323"/>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25" name="楕円 324"/>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26" name="テキスト ボックス 325"/>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69342</xdr:rowOff>
    </xdr:from>
    <xdr:to>
      <xdr:col>65</xdr:col>
      <xdr:colOff>53975</xdr:colOff>
      <xdr:row>37</xdr:row>
      <xdr:rowOff>170942</xdr:rowOff>
    </xdr:to>
    <xdr:sp macro="" textlink="">
      <xdr:nvSpPr>
        <xdr:cNvPr id="327" name="楕円 326"/>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155719</xdr:rowOff>
    </xdr:from>
    <xdr:ext cx="762000" cy="259045"/>
    <xdr:sp macro="" textlink="">
      <xdr:nvSpPr>
        <xdr:cNvPr id="328" name="テキスト ボックス 327"/>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過去の投資的事業に係る起債償還のピークが過ぎ、公債費の占める割合は概ね類似団体と同様の推移となっている。新規起債の償還時期によって多少の増減はあるが、今後も同水準が続くと見込まれる。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115570</xdr:rowOff>
    </xdr:to>
    <xdr:cxnSp macro="">
      <xdr:nvCxnSpPr>
        <xdr:cNvPr id="360" name="直線コネクタ 359"/>
        <xdr:cNvCxnSpPr/>
      </xdr:nvCxnSpPr>
      <xdr:spPr>
        <a:xfrm flipV="1">
          <a:off x="3987800" y="131114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115570</xdr:rowOff>
    </xdr:from>
    <xdr:to>
      <xdr:col>19</xdr:col>
      <xdr:colOff>187325</xdr:colOff>
      <xdr:row>76</xdr:row>
      <xdr:rowOff>165100</xdr:rowOff>
    </xdr:to>
    <xdr:cxnSp macro="">
      <xdr:nvCxnSpPr>
        <xdr:cNvPr id="363" name="直線コネクタ 362"/>
        <xdr:cNvCxnSpPr/>
      </xdr:nvCxnSpPr>
      <xdr:spPr>
        <a:xfrm flipV="1">
          <a:off x="3098800" y="131457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8889</xdr:rowOff>
    </xdr:to>
    <xdr:cxnSp macro="">
      <xdr:nvCxnSpPr>
        <xdr:cNvPr id="366" name="直線コネクタ 365"/>
        <xdr:cNvCxnSpPr/>
      </xdr:nvCxnSpPr>
      <xdr:spPr>
        <a:xfrm flipV="1">
          <a:off x="2209800" y="131953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8889</xdr:rowOff>
    </xdr:from>
    <xdr:to>
      <xdr:col>11</xdr:col>
      <xdr:colOff>9525</xdr:colOff>
      <xdr:row>77</xdr:row>
      <xdr:rowOff>20320</xdr:rowOff>
    </xdr:to>
    <xdr:cxnSp macro="">
      <xdr:nvCxnSpPr>
        <xdr:cNvPr id="369" name="直線コネクタ 368"/>
        <xdr:cNvCxnSpPr/>
      </xdr:nvCxnSpPr>
      <xdr:spPr>
        <a:xfrm flipV="1">
          <a:off x="1320800" y="132105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71" name="テキスト ボックス 370"/>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3" name="テキスト ボックス 372"/>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79" name="楕円 378"/>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80" name="公債費該当値テキスト"/>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64770</xdr:rowOff>
    </xdr:from>
    <xdr:to>
      <xdr:col>20</xdr:col>
      <xdr:colOff>38100</xdr:colOff>
      <xdr:row>76</xdr:row>
      <xdr:rowOff>166370</xdr:rowOff>
    </xdr:to>
    <xdr:sp macro="" textlink="">
      <xdr:nvSpPr>
        <xdr:cNvPr id="381" name="楕円 380"/>
        <xdr:cNvSpPr/>
      </xdr:nvSpPr>
      <xdr:spPr>
        <a:xfrm>
          <a:off x="3937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5097</xdr:rowOff>
    </xdr:from>
    <xdr:ext cx="736600" cy="259045"/>
    <xdr:sp macro="" textlink="">
      <xdr:nvSpPr>
        <xdr:cNvPr id="382" name="テキスト ボックス 381"/>
        <xdr:cNvSpPr txBox="1"/>
      </xdr:nvSpPr>
      <xdr:spPr>
        <a:xfrm>
          <a:off x="3606800" y="1286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83" name="楕円 382"/>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84" name="テキスト ボックス 383"/>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129539</xdr:rowOff>
    </xdr:from>
    <xdr:to>
      <xdr:col>11</xdr:col>
      <xdr:colOff>60325</xdr:colOff>
      <xdr:row>77</xdr:row>
      <xdr:rowOff>59689</xdr:rowOff>
    </xdr:to>
    <xdr:sp macro="" textlink="">
      <xdr:nvSpPr>
        <xdr:cNvPr id="385" name="楕円 384"/>
        <xdr:cNvSpPr/>
      </xdr:nvSpPr>
      <xdr:spPr>
        <a:xfrm>
          <a:off x="2159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44466</xdr:rowOff>
    </xdr:from>
    <xdr:ext cx="762000" cy="259045"/>
    <xdr:sp macro="" textlink="">
      <xdr:nvSpPr>
        <xdr:cNvPr id="386" name="テキスト ボックス 385"/>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140970</xdr:rowOff>
    </xdr:from>
    <xdr:to>
      <xdr:col>6</xdr:col>
      <xdr:colOff>171450</xdr:colOff>
      <xdr:row>77</xdr:row>
      <xdr:rowOff>71120</xdr:rowOff>
    </xdr:to>
    <xdr:sp macro="" textlink="">
      <xdr:nvSpPr>
        <xdr:cNvPr id="387" name="楕円 386"/>
        <xdr:cNvSpPr/>
      </xdr:nvSpPr>
      <xdr:spPr>
        <a:xfrm>
          <a:off x="1270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55897</xdr:rowOff>
    </xdr:from>
    <xdr:ext cx="762000" cy="259045"/>
    <xdr:sp macro="" textlink="">
      <xdr:nvSpPr>
        <xdr:cNvPr id="388" name="テキスト ボックス 387"/>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公債費以外の経費の推移は類似団体平均と同様の推移を示している。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公共施設の統廃合、長寿命化対策を検討しながら、経費の削減と平準化を図る必要がある。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165100</xdr:rowOff>
    </xdr:from>
    <xdr:to>
      <xdr:col>82</xdr:col>
      <xdr:colOff>107950</xdr:colOff>
      <xdr:row>78</xdr:row>
      <xdr:rowOff>130811</xdr:rowOff>
    </xdr:to>
    <xdr:cxnSp macro="">
      <xdr:nvCxnSpPr>
        <xdr:cNvPr id="421" name="直線コネクタ 420"/>
        <xdr:cNvCxnSpPr/>
      </xdr:nvCxnSpPr>
      <xdr:spPr>
        <a:xfrm flipV="1">
          <a:off x="15671800" y="13195300"/>
          <a:ext cx="838200" cy="30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130811</xdr:rowOff>
    </xdr:from>
    <xdr:to>
      <xdr:col>78</xdr:col>
      <xdr:colOff>69850</xdr:colOff>
      <xdr:row>79</xdr:row>
      <xdr:rowOff>20320</xdr:rowOff>
    </xdr:to>
    <xdr:cxnSp macro="">
      <xdr:nvCxnSpPr>
        <xdr:cNvPr id="424" name="直線コネクタ 423"/>
        <xdr:cNvCxnSpPr/>
      </xdr:nvCxnSpPr>
      <xdr:spPr>
        <a:xfrm flipV="1">
          <a:off x="14782800" y="135039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5080</xdr:rowOff>
    </xdr:from>
    <xdr:to>
      <xdr:col>73</xdr:col>
      <xdr:colOff>180975</xdr:colOff>
      <xdr:row>79</xdr:row>
      <xdr:rowOff>20320</xdr:rowOff>
    </xdr:to>
    <xdr:cxnSp macro="">
      <xdr:nvCxnSpPr>
        <xdr:cNvPr id="427" name="直線コネクタ 426"/>
        <xdr:cNvCxnSpPr/>
      </xdr:nvCxnSpPr>
      <xdr:spPr>
        <a:xfrm>
          <a:off x="13893800" y="135496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5080</xdr:rowOff>
    </xdr:from>
    <xdr:to>
      <xdr:col>69</xdr:col>
      <xdr:colOff>92075</xdr:colOff>
      <xdr:row>79</xdr:row>
      <xdr:rowOff>92711</xdr:rowOff>
    </xdr:to>
    <xdr:cxnSp macro="">
      <xdr:nvCxnSpPr>
        <xdr:cNvPr id="430" name="直線コネクタ 429"/>
        <xdr:cNvCxnSpPr/>
      </xdr:nvCxnSpPr>
      <xdr:spPr>
        <a:xfrm flipV="1">
          <a:off x="13004800" y="135496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40" name="楕円 439"/>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130827</xdr:rowOff>
    </xdr:from>
    <xdr:ext cx="762000" cy="259045"/>
    <xdr:sp macro="" textlink="">
      <xdr:nvSpPr>
        <xdr:cNvPr id="441" name="公債費以外該当値テキスト"/>
        <xdr:cNvSpPr txBox="1"/>
      </xdr:nvSpPr>
      <xdr:spPr>
        <a:xfrm>
          <a:off x="16598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80011</xdr:rowOff>
    </xdr:from>
    <xdr:to>
      <xdr:col>78</xdr:col>
      <xdr:colOff>120650</xdr:colOff>
      <xdr:row>79</xdr:row>
      <xdr:rowOff>10161</xdr:rowOff>
    </xdr:to>
    <xdr:sp macro="" textlink="">
      <xdr:nvSpPr>
        <xdr:cNvPr id="442" name="楕円 441"/>
        <xdr:cNvSpPr/>
      </xdr:nvSpPr>
      <xdr:spPr>
        <a:xfrm>
          <a:off x="15621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20338</xdr:rowOff>
    </xdr:from>
    <xdr:ext cx="736600" cy="259045"/>
    <xdr:sp macro="" textlink="">
      <xdr:nvSpPr>
        <xdr:cNvPr id="443" name="テキスト ボックス 442"/>
        <xdr:cNvSpPr txBox="1"/>
      </xdr:nvSpPr>
      <xdr:spPr>
        <a:xfrm>
          <a:off x="15290800" y="1322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140970</xdr:rowOff>
    </xdr:from>
    <xdr:to>
      <xdr:col>74</xdr:col>
      <xdr:colOff>31750</xdr:colOff>
      <xdr:row>79</xdr:row>
      <xdr:rowOff>71120</xdr:rowOff>
    </xdr:to>
    <xdr:sp macro="" textlink="">
      <xdr:nvSpPr>
        <xdr:cNvPr id="444" name="楕円 443"/>
        <xdr:cNvSpPr/>
      </xdr:nvSpPr>
      <xdr:spPr>
        <a:xfrm>
          <a:off x="14732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55897</xdr:rowOff>
    </xdr:from>
    <xdr:ext cx="762000" cy="259045"/>
    <xdr:sp macro="" textlink="">
      <xdr:nvSpPr>
        <xdr:cNvPr id="445" name="テキスト ボックス 444"/>
        <xdr:cNvSpPr txBox="1"/>
      </xdr:nvSpPr>
      <xdr:spPr>
        <a:xfrm>
          <a:off x="14401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125730</xdr:rowOff>
    </xdr:from>
    <xdr:to>
      <xdr:col>69</xdr:col>
      <xdr:colOff>142875</xdr:colOff>
      <xdr:row>79</xdr:row>
      <xdr:rowOff>55880</xdr:rowOff>
    </xdr:to>
    <xdr:sp macro="" textlink="">
      <xdr:nvSpPr>
        <xdr:cNvPr id="446" name="楕円 445"/>
        <xdr:cNvSpPr/>
      </xdr:nvSpPr>
      <xdr:spPr>
        <a:xfrm>
          <a:off x="13843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40657</xdr:rowOff>
    </xdr:from>
    <xdr:ext cx="762000" cy="259045"/>
    <xdr:sp macro="" textlink="">
      <xdr:nvSpPr>
        <xdr:cNvPr id="447" name="テキスト ボックス 446"/>
        <xdr:cNvSpPr txBox="1"/>
      </xdr:nvSpPr>
      <xdr:spPr>
        <a:xfrm>
          <a:off x="13512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41911</xdr:rowOff>
    </xdr:from>
    <xdr:to>
      <xdr:col>65</xdr:col>
      <xdr:colOff>53975</xdr:colOff>
      <xdr:row>79</xdr:row>
      <xdr:rowOff>143511</xdr:rowOff>
    </xdr:to>
    <xdr:sp macro="" textlink="">
      <xdr:nvSpPr>
        <xdr:cNvPr id="448" name="楕円 447"/>
        <xdr:cNvSpPr/>
      </xdr:nvSpPr>
      <xdr:spPr>
        <a:xfrm>
          <a:off x="12954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128288</xdr:rowOff>
    </xdr:from>
    <xdr:ext cx="762000" cy="259045"/>
    <xdr:sp macro="" textlink="">
      <xdr:nvSpPr>
        <xdr:cNvPr id="449" name="テキスト ボックス 448"/>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北海道天塩町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23254</xdr:rowOff>
    </xdr:from>
    <xdr:to>
      <xdr:col>29</xdr:col>
      <xdr:colOff>127000</xdr:colOff>
      <xdr:row>17</xdr:row>
      <xdr:rowOff>52010</xdr:rowOff>
    </xdr:to>
    <xdr:cxnSp macro="">
      <xdr:nvCxnSpPr>
        <xdr:cNvPr id="49" name="直線コネクタ 48"/>
        <xdr:cNvCxnSpPr/>
      </xdr:nvCxnSpPr>
      <xdr:spPr bwMode="auto">
        <a:xfrm flipV="1">
          <a:off x="5003800" y="2985529"/>
          <a:ext cx="647700" cy="28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52010</xdr:rowOff>
    </xdr:from>
    <xdr:to>
      <xdr:col>26</xdr:col>
      <xdr:colOff>50800</xdr:colOff>
      <xdr:row>17</xdr:row>
      <xdr:rowOff>74504</xdr:rowOff>
    </xdr:to>
    <xdr:cxnSp macro="">
      <xdr:nvCxnSpPr>
        <xdr:cNvPr id="52" name="直線コネクタ 51"/>
        <xdr:cNvCxnSpPr/>
      </xdr:nvCxnSpPr>
      <xdr:spPr bwMode="auto">
        <a:xfrm flipV="1">
          <a:off x="4305300" y="3014285"/>
          <a:ext cx="698500" cy="22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74504</xdr:rowOff>
    </xdr:from>
    <xdr:to>
      <xdr:col>22</xdr:col>
      <xdr:colOff>114300</xdr:colOff>
      <xdr:row>17</xdr:row>
      <xdr:rowOff>80518</xdr:rowOff>
    </xdr:to>
    <xdr:cxnSp macro="">
      <xdr:nvCxnSpPr>
        <xdr:cNvPr id="55" name="直線コネクタ 54"/>
        <xdr:cNvCxnSpPr/>
      </xdr:nvCxnSpPr>
      <xdr:spPr bwMode="auto">
        <a:xfrm flipV="1">
          <a:off x="3606800" y="3036779"/>
          <a:ext cx="698500" cy="6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67099</xdr:rowOff>
    </xdr:from>
    <xdr:to>
      <xdr:col>18</xdr:col>
      <xdr:colOff>177800</xdr:colOff>
      <xdr:row>17</xdr:row>
      <xdr:rowOff>80518</xdr:rowOff>
    </xdr:to>
    <xdr:cxnSp macro="">
      <xdr:nvCxnSpPr>
        <xdr:cNvPr id="58" name="直線コネクタ 57"/>
        <xdr:cNvCxnSpPr/>
      </xdr:nvCxnSpPr>
      <xdr:spPr bwMode="auto">
        <a:xfrm>
          <a:off x="2908300" y="3029374"/>
          <a:ext cx="698500" cy="13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143904</xdr:rowOff>
    </xdr:from>
    <xdr:to>
      <xdr:col>29</xdr:col>
      <xdr:colOff>177800</xdr:colOff>
      <xdr:row>17</xdr:row>
      <xdr:rowOff>74054</xdr:rowOff>
    </xdr:to>
    <xdr:sp macro="" textlink="">
      <xdr:nvSpPr>
        <xdr:cNvPr id="68" name="楕円 67"/>
        <xdr:cNvSpPr/>
      </xdr:nvSpPr>
      <xdr:spPr bwMode="auto">
        <a:xfrm>
          <a:off x="5600700" y="2934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160431</xdr:rowOff>
    </xdr:from>
    <xdr:ext cx="762000" cy="259045"/>
    <xdr:sp macro="" textlink="">
      <xdr:nvSpPr>
        <xdr:cNvPr id="69" name="人口1人当たり決算額の推移該当値テキスト130"/>
        <xdr:cNvSpPr txBox="1"/>
      </xdr:nvSpPr>
      <xdr:spPr>
        <a:xfrm>
          <a:off x="5740400" y="277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1210</xdr:rowOff>
    </xdr:from>
    <xdr:to>
      <xdr:col>26</xdr:col>
      <xdr:colOff>101600</xdr:colOff>
      <xdr:row>17</xdr:row>
      <xdr:rowOff>102810</xdr:rowOff>
    </xdr:to>
    <xdr:sp macro="" textlink="">
      <xdr:nvSpPr>
        <xdr:cNvPr id="70" name="楕円 69"/>
        <xdr:cNvSpPr/>
      </xdr:nvSpPr>
      <xdr:spPr bwMode="auto">
        <a:xfrm>
          <a:off x="4953000" y="2963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112987</xdr:rowOff>
    </xdr:from>
    <xdr:ext cx="736600" cy="259045"/>
    <xdr:sp macro="" textlink="">
      <xdr:nvSpPr>
        <xdr:cNvPr id="71" name="テキスト ボックス 70"/>
        <xdr:cNvSpPr txBox="1"/>
      </xdr:nvSpPr>
      <xdr:spPr>
        <a:xfrm>
          <a:off x="4622800" y="273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23704</xdr:rowOff>
    </xdr:from>
    <xdr:to>
      <xdr:col>22</xdr:col>
      <xdr:colOff>165100</xdr:colOff>
      <xdr:row>17</xdr:row>
      <xdr:rowOff>125304</xdr:rowOff>
    </xdr:to>
    <xdr:sp macro="" textlink="">
      <xdr:nvSpPr>
        <xdr:cNvPr id="72" name="楕円 71"/>
        <xdr:cNvSpPr/>
      </xdr:nvSpPr>
      <xdr:spPr bwMode="auto">
        <a:xfrm>
          <a:off x="4254500" y="2985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135481</xdr:rowOff>
    </xdr:from>
    <xdr:ext cx="762000" cy="259045"/>
    <xdr:sp macro="" textlink="">
      <xdr:nvSpPr>
        <xdr:cNvPr id="73" name="テキスト ボックス 72"/>
        <xdr:cNvSpPr txBox="1"/>
      </xdr:nvSpPr>
      <xdr:spPr>
        <a:xfrm>
          <a:off x="3924300" y="275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29718</xdr:rowOff>
    </xdr:from>
    <xdr:to>
      <xdr:col>19</xdr:col>
      <xdr:colOff>38100</xdr:colOff>
      <xdr:row>17</xdr:row>
      <xdr:rowOff>131318</xdr:rowOff>
    </xdr:to>
    <xdr:sp macro="" textlink="">
      <xdr:nvSpPr>
        <xdr:cNvPr id="74" name="楕円 73"/>
        <xdr:cNvSpPr/>
      </xdr:nvSpPr>
      <xdr:spPr bwMode="auto">
        <a:xfrm>
          <a:off x="3556000" y="2991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141495</xdr:rowOff>
    </xdr:from>
    <xdr:ext cx="762000" cy="259045"/>
    <xdr:sp macro="" textlink="">
      <xdr:nvSpPr>
        <xdr:cNvPr id="75" name="テキスト ボックス 74"/>
        <xdr:cNvSpPr txBox="1"/>
      </xdr:nvSpPr>
      <xdr:spPr>
        <a:xfrm>
          <a:off x="3225800" y="276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16299</xdr:rowOff>
    </xdr:from>
    <xdr:to>
      <xdr:col>15</xdr:col>
      <xdr:colOff>101600</xdr:colOff>
      <xdr:row>17</xdr:row>
      <xdr:rowOff>117899</xdr:rowOff>
    </xdr:to>
    <xdr:sp macro="" textlink="">
      <xdr:nvSpPr>
        <xdr:cNvPr id="76" name="楕円 75"/>
        <xdr:cNvSpPr/>
      </xdr:nvSpPr>
      <xdr:spPr bwMode="auto">
        <a:xfrm>
          <a:off x="2857500" y="2978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128076</xdr:rowOff>
    </xdr:from>
    <xdr:ext cx="762000" cy="259045"/>
    <xdr:sp macro="" textlink="">
      <xdr:nvSpPr>
        <xdr:cNvPr id="77" name="テキスト ボックス 76"/>
        <xdr:cNvSpPr txBox="1"/>
      </xdr:nvSpPr>
      <xdr:spPr>
        <a:xfrm>
          <a:off x="2527300" y="2747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63106</xdr:rowOff>
    </xdr:from>
    <xdr:to>
      <xdr:col>29</xdr:col>
      <xdr:colOff>127000</xdr:colOff>
      <xdr:row>35</xdr:row>
      <xdr:rowOff>118108</xdr:rowOff>
    </xdr:to>
    <xdr:cxnSp macro="">
      <xdr:nvCxnSpPr>
        <xdr:cNvPr id="108" name="直線コネクタ 107"/>
        <xdr:cNvCxnSpPr/>
      </xdr:nvCxnSpPr>
      <xdr:spPr bwMode="auto">
        <a:xfrm flipV="1">
          <a:off x="5003800" y="6673456"/>
          <a:ext cx="647700" cy="55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95771</xdr:rowOff>
    </xdr:from>
    <xdr:ext cx="762000" cy="259045"/>
    <xdr:sp macro="" textlink="">
      <xdr:nvSpPr>
        <xdr:cNvPr id="109" name="人口1人当たり決算額の推移平均値テキスト445"/>
        <xdr:cNvSpPr txBox="1"/>
      </xdr:nvSpPr>
      <xdr:spPr>
        <a:xfrm>
          <a:off x="5740400" y="6706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103811</xdr:rowOff>
    </xdr:from>
    <xdr:to>
      <xdr:col>26</xdr:col>
      <xdr:colOff>50800</xdr:colOff>
      <xdr:row>35</xdr:row>
      <xdr:rowOff>118108</xdr:rowOff>
    </xdr:to>
    <xdr:cxnSp macro="">
      <xdr:nvCxnSpPr>
        <xdr:cNvPr id="111" name="直線コネクタ 110"/>
        <xdr:cNvCxnSpPr/>
      </xdr:nvCxnSpPr>
      <xdr:spPr bwMode="auto">
        <a:xfrm>
          <a:off x="4305300" y="6714161"/>
          <a:ext cx="698500" cy="14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97840</xdr:rowOff>
    </xdr:from>
    <xdr:to>
      <xdr:col>22</xdr:col>
      <xdr:colOff>114300</xdr:colOff>
      <xdr:row>35</xdr:row>
      <xdr:rowOff>103811</xdr:rowOff>
    </xdr:to>
    <xdr:cxnSp macro="">
      <xdr:nvCxnSpPr>
        <xdr:cNvPr id="114" name="直線コネクタ 113"/>
        <xdr:cNvCxnSpPr/>
      </xdr:nvCxnSpPr>
      <xdr:spPr bwMode="auto">
        <a:xfrm>
          <a:off x="3606800" y="6708190"/>
          <a:ext cx="698500" cy="5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64373</xdr:rowOff>
    </xdr:from>
    <xdr:to>
      <xdr:col>18</xdr:col>
      <xdr:colOff>177800</xdr:colOff>
      <xdr:row>35</xdr:row>
      <xdr:rowOff>97840</xdr:rowOff>
    </xdr:to>
    <xdr:cxnSp macro="">
      <xdr:nvCxnSpPr>
        <xdr:cNvPr id="117" name="直線コネクタ 116"/>
        <xdr:cNvCxnSpPr/>
      </xdr:nvCxnSpPr>
      <xdr:spPr bwMode="auto">
        <a:xfrm>
          <a:off x="2908300" y="6674723"/>
          <a:ext cx="698500" cy="33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12306</xdr:rowOff>
    </xdr:from>
    <xdr:to>
      <xdr:col>29</xdr:col>
      <xdr:colOff>177800</xdr:colOff>
      <xdr:row>35</xdr:row>
      <xdr:rowOff>113906</xdr:rowOff>
    </xdr:to>
    <xdr:sp macro="" textlink="">
      <xdr:nvSpPr>
        <xdr:cNvPr id="127" name="楕円 126"/>
        <xdr:cNvSpPr/>
      </xdr:nvSpPr>
      <xdr:spPr bwMode="auto">
        <a:xfrm>
          <a:off x="5600700" y="6622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200283</xdr:rowOff>
    </xdr:from>
    <xdr:ext cx="762000" cy="259045"/>
    <xdr:sp macro="" textlink="">
      <xdr:nvSpPr>
        <xdr:cNvPr id="128" name="人口1人当たり決算額の推移該当値テキスト445"/>
        <xdr:cNvSpPr txBox="1"/>
      </xdr:nvSpPr>
      <xdr:spPr>
        <a:xfrm>
          <a:off x="5740400" y="6467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67308</xdr:rowOff>
    </xdr:from>
    <xdr:to>
      <xdr:col>26</xdr:col>
      <xdr:colOff>101600</xdr:colOff>
      <xdr:row>35</xdr:row>
      <xdr:rowOff>168908</xdr:rowOff>
    </xdr:to>
    <xdr:sp macro="" textlink="">
      <xdr:nvSpPr>
        <xdr:cNvPr id="129" name="楕円 128"/>
        <xdr:cNvSpPr/>
      </xdr:nvSpPr>
      <xdr:spPr bwMode="auto">
        <a:xfrm>
          <a:off x="4953000" y="6677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179085</xdr:rowOff>
    </xdr:from>
    <xdr:ext cx="736600" cy="259045"/>
    <xdr:sp macro="" textlink="">
      <xdr:nvSpPr>
        <xdr:cNvPr id="130" name="テキスト ボックス 129"/>
        <xdr:cNvSpPr txBox="1"/>
      </xdr:nvSpPr>
      <xdr:spPr>
        <a:xfrm>
          <a:off x="4622800" y="6446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53011</xdr:rowOff>
    </xdr:from>
    <xdr:to>
      <xdr:col>22</xdr:col>
      <xdr:colOff>165100</xdr:colOff>
      <xdr:row>35</xdr:row>
      <xdr:rowOff>154611</xdr:rowOff>
    </xdr:to>
    <xdr:sp macro="" textlink="">
      <xdr:nvSpPr>
        <xdr:cNvPr id="131" name="楕円 130"/>
        <xdr:cNvSpPr/>
      </xdr:nvSpPr>
      <xdr:spPr bwMode="auto">
        <a:xfrm>
          <a:off x="4254500" y="6663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164788</xdr:rowOff>
    </xdr:from>
    <xdr:ext cx="762000" cy="259045"/>
    <xdr:sp macro="" textlink="">
      <xdr:nvSpPr>
        <xdr:cNvPr id="132" name="テキスト ボックス 131"/>
        <xdr:cNvSpPr txBox="1"/>
      </xdr:nvSpPr>
      <xdr:spPr>
        <a:xfrm>
          <a:off x="3924300" y="643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47040</xdr:rowOff>
    </xdr:from>
    <xdr:to>
      <xdr:col>19</xdr:col>
      <xdr:colOff>38100</xdr:colOff>
      <xdr:row>35</xdr:row>
      <xdr:rowOff>148640</xdr:rowOff>
    </xdr:to>
    <xdr:sp macro="" textlink="">
      <xdr:nvSpPr>
        <xdr:cNvPr id="133" name="楕円 132"/>
        <xdr:cNvSpPr/>
      </xdr:nvSpPr>
      <xdr:spPr bwMode="auto">
        <a:xfrm>
          <a:off x="3556000" y="6657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158817</xdr:rowOff>
    </xdr:from>
    <xdr:ext cx="762000" cy="259045"/>
    <xdr:sp macro="" textlink="">
      <xdr:nvSpPr>
        <xdr:cNvPr id="134" name="テキスト ボックス 133"/>
        <xdr:cNvSpPr txBox="1"/>
      </xdr:nvSpPr>
      <xdr:spPr>
        <a:xfrm>
          <a:off x="3225800" y="642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13573</xdr:rowOff>
    </xdr:from>
    <xdr:to>
      <xdr:col>15</xdr:col>
      <xdr:colOff>101600</xdr:colOff>
      <xdr:row>35</xdr:row>
      <xdr:rowOff>115173</xdr:rowOff>
    </xdr:to>
    <xdr:sp macro="" textlink="">
      <xdr:nvSpPr>
        <xdr:cNvPr id="135" name="楕円 134"/>
        <xdr:cNvSpPr/>
      </xdr:nvSpPr>
      <xdr:spPr bwMode="auto">
        <a:xfrm>
          <a:off x="2857500" y="6623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125350</xdr:rowOff>
    </xdr:from>
    <xdr:ext cx="762000" cy="259045"/>
    <xdr:sp macro="" textlink="">
      <xdr:nvSpPr>
        <xdr:cNvPr id="136" name="テキスト ボックス 135"/>
        <xdr:cNvSpPr txBox="1"/>
      </xdr:nvSpPr>
      <xdr:spPr>
        <a:xfrm>
          <a:off x="2527300" y="639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北海道天塩町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2,891
2,854
353.56
5,127,814
4,643,326
350,488
3,197,990
3,973,295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54072</xdr:rowOff>
    </xdr:from>
    <xdr:to>
      <xdr:col>24</xdr:col>
      <xdr:colOff>63500</xdr:colOff>
      <xdr:row>36</xdr:row>
      <xdr:rowOff>85472</xdr:rowOff>
    </xdr:to>
    <xdr:cxnSp macro="">
      <xdr:nvCxnSpPr>
        <xdr:cNvPr id="60" name="直線コネクタ 59"/>
        <xdr:cNvCxnSpPr/>
      </xdr:nvCxnSpPr>
      <xdr:spPr>
        <a:xfrm flipV="1">
          <a:off x="3797300" y="6226272"/>
          <a:ext cx="838200" cy="3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85472</xdr:rowOff>
    </xdr:from>
    <xdr:to>
      <xdr:col>19</xdr:col>
      <xdr:colOff>177800</xdr:colOff>
      <xdr:row>36</xdr:row>
      <xdr:rowOff>141798</xdr:rowOff>
    </xdr:to>
    <xdr:cxnSp macro="">
      <xdr:nvCxnSpPr>
        <xdr:cNvPr id="63" name="直線コネクタ 62"/>
        <xdr:cNvCxnSpPr/>
      </xdr:nvCxnSpPr>
      <xdr:spPr>
        <a:xfrm flipV="1">
          <a:off x="2908300" y="6257672"/>
          <a:ext cx="889000" cy="5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141798</xdr:rowOff>
    </xdr:from>
    <xdr:to>
      <xdr:col>15</xdr:col>
      <xdr:colOff>50800</xdr:colOff>
      <xdr:row>36</xdr:row>
      <xdr:rowOff>160440</xdr:rowOff>
    </xdr:to>
    <xdr:cxnSp macro="">
      <xdr:nvCxnSpPr>
        <xdr:cNvPr id="66" name="直線コネクタ 65"/>
        <xdr:cNvCxnSpPr/>
      </xdr:nvCxnSpPr>
      <xdr:spPr>
        <a:xfrm flipV="1">
          <a:off x="2019300" y="6313998"/>
          <a:ext cx="889000" cy="1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160440</xdr:rowOff>
    </xdr:from>
    <xdr:to>
      <xdr:col>10</xdr:col>
      <xdr:colOff>114300</xdr:colOff>
      <xdr:row>36</xdr:row>
      <xdr:rowOff>164301</xdr:rowOff>
    </xdr:to>
    <xdr:cxnSp macro="">
      <xdr:nvCxnSpPr>
        <xdr:cNvPr id="69" name="直線コネクタ 68"/>
        <xdr:cNvCxnSpPr/>
      </xdr:nvCxnSpPr>
      <xdr:spPr>
        <a:xfrm flipV="1">
          <a:off x="1130300" y="6332640"/>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3272</xdr:rowOff>
    </xdr:from>
    <xdr:to>
      <xdr:col>24</xdr:col>
      <xdr:colOff>114300</xdr:colOff>
      <xdr:row>36</xdr:row>
      <xdr:rowOff>104872</xdr:rowOff>
    </xdr:to>
    <xdr:sp macro="" textlink="">
      <xdr:nvSpPr>
        <xdr:cNvPr id="79" name="楕円 78"/>
        <xdr:cNvSpPr/>
      </xdr:nvSpPr>
      <xdr:spPr>
        <a:xfrm>
          <a:off x="4584700" y="61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26149</xdr:rowOff>
    </xdr:from>
    <xdr:ext cx="599010" cy="259045"/>
    <xdr:sp macro="" textlink="">
      <xdr:nvSpPr>
        <xdr:cNvPr id="80" name="人件費該当値テキスト"/>
        <xdr:cNvSpPr txBox="1"/>
      </xdr:nvSpPr>
      <xdr:spPr>
        <a:xfrm>
          <a:off x="4686300" y="602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34672</xdr:rowOff>
    </xdr:from>
    <xdr:to>
      <xdr:col>20</xdr:col>
      <xdr:colOff>38100</xdr:colOff>
      <xdr:row>36</xdr:row>
      <xdr:rowOff>136272</xdr:rowOff>
    </xdr:to>
    <xdr:sp macro="" textlink="">
      <xdr:nvSpPr>
        <xdr:cNvPr id="81" name="楕円 80"/>
        <xdr:cNvSpPr/>
      </xdr:nvSpPr>
      <xdr:spPr>
        <a:xfrm>
          <a:off x="3746500" y="620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152799</xdr:rowOff>
    </xdr:from>
    <xdr:ext cx="599010" cy="259045"/>
    <xdr:sp macro="" textlink="">
      <xdr:nvSpPr>
        <xdr:cNvPr id="82" name="テキスト ボックス 81"/>
        <xdr:cNvSpPr txBox="1"/>
      </xdr:nvSpPr>
      <xdr:spPr>
        <a:xfrm>
          <a:off x="3497795" y="598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90998</xdr:rowOff>
    </xdr:from>
    <xdr:to>
      <xdr:col>15</xdr:col>
      <xdr:colOff>101600</xdr:colOff>
      <xdr:row>37</xdr:row>
      <xdr:rowOff>21148</xdr:rowOff>
    </xdr:to>
    <xdr:sp macro="" textlink="">
      <xdr:nvSpPr>
        <xdr:cNvPr id="83" name="楕円 82"/>
        <xdr:cNvSpPr/>
      </xdr:nvSpPr>
      <xdr:spPr>
        <a:xfrm>
          <a:off x="2857500" y="626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37675</xdr:rowOff>
    </xdr:from>
    <xdr:ext cx="599010" cy="259045"/>
    <xdr:sp macro="" textlink="">
      <xdr:nvSpPr>
        <xdr:cNvPr id="84" name="テキスト ボックス 83"/>
        <xdr:cNvSpPr txBox="1"/>
      </xdr:nvSpPr>
      <xdr:spPr>
        <a:xfrm>
          <a:off x="2608795" y="603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109640</xdr:rowOff>
    </xdr:from>
    <xdr:to>
      <xdr:col>10</xdr:col>
      <xdr:colOff>165100</xdr:colOff>
      <xdr:row>37</xdr:row>
      <xdr:rowOff>39790</xdr:rowOff>
    </xdr:to>
    <xdr:sp macro="" textlink="">
      <xdr:nvSpPr>
        <xdr:cNvPr id="85" name="楕円 84"/>
        <xdr:cNvSpPr/>
      </xdr:nvSpPr>
      <xdr:spPr>
        <a:xfrm>
          <a:off x="1968500" y="628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56317</xdr:rowOff>
    </xdr:from>
    <xdr:ext cx="599010" cy="259045"/>
    <xdr:sp macro="" textlink="">
      <xdr:nvSpPr>
        <xdr:cNvPr id="86" name="テキスト ボックス 85"/>
        <xdr:cNvSpPr txBox="1"/>
      </xdr:nvSpPr>
      <xdr:spPr>
        <a:xfrm>
          <a:off x="1719795" y="605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113501</xdr:rowOff>
    </xdr:from>
    <xdr:to>
      <xdr:col>6</xdr:col>
      <xdr:colOff>38100</xdr:colOff>
      <xdr:row>37</xdr:row>
      <xdr:rowOff>43651</xdr:rowOff>
    </xdr:to>
    <xdr:sp macro="" textlink="">
      <xdr:nvSpPr>
        <xdr:cNvPr id="87" name="楕円 86"/>
        <xdr:cNvSpPr/>
      </xdr:nvSpPr>
      <xdr:spPr>
        <a:xfrm>
          <a:off x="1079500" y="628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60178</xdr:rowOff>
    </xdr:from>
    <xdr:ext cx="599010" cy="259045"/>
    <xdr:sp macro="" textlink="">
      <xdr:nvSpPr>
        <xdr:cNvPr id="88" name="テキスト ボックス 87"/>
        <xdr:cNvSpPr txBox="1"/>
      </xdr:nvSpPr>
      <xdr:spPr>
        <a:xfrm>
          <a:off x="830795" y="6060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50007</xdr:rowOff>
    </xdr:from>
    <xdr:to>
      <xdr:col>24</xdr:col>
      <xdr:colOff>63500</xdr:colOff>
      <xdr:row>57</xdr:row>
      <xdr:rowOff>50410</xdr:rowOff>
    </xdr:to>
    <xdr:cxnSp macro="">
      <xdr:nvCxnSpPr>
        <xdr:cNvPr id="119" name="直線コネクタ 118"/>
        <xdr:cNvCxnSpPr/>
      </xdr:nvCxnSpPr>
      <xdr:spPr>
        <a:xfrm>
          <a:off x="3797300" y="9822657"/>
          <a:ext cx="8382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50007</xdr:rowOff>
    </xdr:from>
    <xdr:to>
      <xdr:col>19</xdr:col>
      <xdr:colOff>177800</xdr:colOff>
      <xdr:row>57</xdr:row>
      <xdr:rowOff>60511</xdr:rowOff>
    </xdr:to>
    <xdr:cxnSp macro="">
      <xdr:nvCxnSpPr>
        <xdr:cNvPr id="122" name="直線コネクタ 121"/>
        <xdr:cNvCxnSpPr/>
      </xdr:nvCxnSpPr>
      <xdr:spPr>
        <a:xfrm flipV="1">
          <a:off x="2908300" y="9822657"/>
          <a:ext cx="889000" cy="1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60511</xdr:rowOff>
    </xdr:from>
    <xdr:to>
      <xdr:col>15</xdr:col>
      <xdr:colOff>50800</xdr:colOff>
      <xdr:row>57</xdr:row>
      <xdr:rowOff>68686</xdr:rowOff>
    </xdr:to>
    <xdr:cxnSp macro="">
      <xdr:nvCxnSpPr>
        <xdr:cNvPr id="125" name="直線コネクタ 124"/>
        <xdr:cNvCxnSpPr/>
      </xdr:nvCxnSpPr>
      <xdr:spPr>
        <a:xfrm flipV="1">
          <a:off x="2019300" y="9833161"/>
          <a:ext cx="8890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117062</xdr:rowOff>
    </xdr:from>
    <xdr:to>
      <xdr:col>10</xdr:col>
      <xdr:colOff>114300</xdr:colOff>
      <xdr:row>57</xdr:row>
      <xdr:rowOff>68686</xdr:rowOff>
    </xdr:to>
    <xdr:cxnSp macro="">
      <xdr:nvCxnSpPr>
        <xdr:cNvPr id="128" name="直線コネクタ 127"/>
        <xdr:cNvCxnSpPr/>
      </xdr:nvCxnSpPr>
      <xdr:spPr>
        <a:xfrm>
          <a:off x="1130300" y="9718262"/>
          <a:ext cx="889000" cy="12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171060</xdr:rowOff>
    </xdr:from>
    <xdr:to>
      <xdr:col>24</xdr:col>
      <xdr:colOff>114300</xdr:colOff>
      <xdr:row>57</xdr:row>
      <xdr:rowOff>101210</xdr:rowOff>
    </xdr:to>
    <xdr:sp macro="" textlink="">
      <xdr:nvSpPr>
        <xdr:cNvPr id="138" name="楕円 137"/>
        <xdr:cNvSpPr/>
      </xdr:nvSpPr>
      <xdr:spPr>
        <a:xfrm>
          <a:off x="4584700" y="977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22487</xdr:rowOff>
    </xdr:from>
    <xdr:ext cx="599010" cy="259045"/>
    <xdr:sp macro="" textlink="">
      <xdr:nvSpPr>
        <xdr:cNvPr id="139" name="物件費該当値テキスト"/>
        <xdr:cNvSpPr txBox="1"/>
      </xdr:nvSpPr>
      <xdr:spPr>
        <a:xfrm>
          <a:off x="4686300" y="9623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170657</xdr:rowOff>
    </xdr:from>
    <xdr:to>
      <xdr:col>20</xdr:col>
      <xdr:colOff>38100</xdr:colOff>
      <xdr:row>57</xdr:row>
      <xdr:rowOff>100807</xdr:rowOff>
    </xdr:to>
    <xdr:sp macro="" textlink="">
      <xdr:nvSpPr>
        <xdr:cNvPr id="140" name="楕円 139"/>
        <xdr:cNvSpPr/>
      </xdr:nvSpPr>
      <xdr:spPr>
        <a:xfrm>
          <a:off x="3746500" y="977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117334</xdr:rowOff>
    </xdr:from>
    <xdr:ext cx="599010" cy="259045"/>
    <xdr:sp macro="" textlink="">
      <xdr:nvSpPr>
        <xdr:cNvPr id="141" name="テキスト ボックス 140"/>
        <xdr:cNvSpPr txBox="1"/>
      </xdr:nvSpPr>
      <xdr:spPr>
        <a:xfrm>
          <a:off x="3497795" y="9547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9711</xdr:rowOff>
    </xdr:from>
    <xdr:to>
      <xdr:col>15</xdr:col>
      <xdr:colOff>101600</xdr:colOff>
      <xdr:row>57</xdr:row>
      <xdr:rowOff>111311</xdr:rowOff>
    </xdr:to>
    <xdr:sp macro="" textlink="">
      <xdr:nvSpPr>
        <xdr:cNvPr id="142" name="楕円 141"/>
        <xdr:cNvSpPr/>
      </xdr:nvSpPr>
      <xdr:spPr>
        <a:xfrm>
          <a:off x="2857500" y="978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127838</xdr:rowOff>
    </xdr:from>
    <xdr:ext cx="599010" cy="259045"/>
    <xdr:sp macro="" textlink="">
      <xdr:nvSpPr>
        <xdr:cNvPr id="143" name="テキスト ボックス 142"/>
        <xdr:cNvSpPr txBox="1"/>
      </xdr:nvSpPr>
      <xdr:spPr>
        <a:xfrm>
          <a:off x="2608795" y="955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17886</xdr:rowOff>
    </xdr:from>
    <xdr:to>
      <xdr:col>10</xdr:col>
      <xdr:colOff>165100</xdr:colOff>
      <xdr:row>57</xdr:row>
      <xdr:rowOff>119486</xdr:rowOff>
    </xdr:to>
    <xdr:sp macro="" textlink="">
      <xdr:nvSpPr>
        <xdr:cNvPr id="144" name="楕円 143"/>
        <xdr:cNvSpPr/>
      </xdr:nvSpPr>
      <xdr:spPr>
        <a:xfrm>
          <a:off x="1968500" y="97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136013</xdr:rowOff>
    </xdr:from>
    <xdr:ext cx="599010" cy="259045"/>
    <xdr:sp macro="" textlink="">
      <xdr:nvSpPr>
        <xdr:cNvPr id="145" name="テキスト ボックス 144"/>
        <xdr:cNvSpPr txBox="1"/>
      </xdr:nvSpPr>
      <xdr:spPr>
        <a:xfrm>
          <a:off x="1719795" y="956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66262</xdr:rowOff>
    </xdr:from>
    <xdr:to>
      <xdr:col>6</xdr:col>
      <xdr:colOff>38100</xdr:colOff>
      <xdr:row>56</xdr:row>
      <xdr:rowOff>167862</xdr:rowOff>
    </xdr:to>
    <xdr:sp macro="" textlink="">
      <xdr:nvSpPr>
        <xdr:cNvPr id="146" name="楕円 145"/>
        <xdr:cNvSpPr/>
      </xdr:nvSpPr>
      <xdr:spPr>
        <a:xfrm>
          <a:off x="1079500" y="966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12939</xdr:rowOff>
    </xdr:from>
    <xdr:ext cx="599010" cy="259045"/>
    <xdr:sp macro="" textlink="">
      <xdr:nvSpPr>
        <xdr:cNvPr id="147" name="テキスト ボックス 146"/>
        <xdr:cNvSpPr txBox="1"/>
      </xdr:nvSpPr>
      <xdr:spPr>
        <a:xfrm>
          <a:off x="830795" y="944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51498</xdr:rowOff>
    </xdr:from>
    <xdr:to>
      <xdr:col>24</xdr:col>
      <xdr:colOff>63500</xdr:colOff>
      <xdr:row>76</xdr:row>
      <xdr:rowOff>93870</xdr:rowOff>
    </xdr:to>
    <xdr:cxnSp macro="">
      <xdr:nvCxnSpPr>
        <xdr:cNvPr id="174" name="直線コネクタ 173"/>
        <xdr:cNvCxnSpPr/>
      </xdr:nvCxnSpPr>
      <xdr:spPr>
        <a:xfrm flipV="1">
          <a:off x="3797300" y="13081698"/>
          <a:ext cx="838200" cy="4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71176</xdr:rowOff>
    </xdr:from>
    <xdr:ext cx="534377" cy="259045"/>
    <xdr:sp macro="" textlink="">
      <xdr:nvSpPr>
        <xdr:cNvPr id="175" name="維持補修費平均値テキスト"/>
        <xdr:cNvSpPr txBox="1"/>
      </xdr:nvSpPr>
      <xdr:spPr>
        <a:xfrm>
          <a:off x="4686300" y="13272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93870</xdr:rowOff>
    </xdr:from>
    <xdr:to>
      <xdr:col>19</xdr:col>
      <xdr:colOff>177800</xdr:colOff>
      <xdr:row>77</xdr:row>
      <xdr:rowOff>85083</xdr:rowOff>
    </xdr:to>
    <xdr:cxnSp macro="">
      <xdr:nvCxnSpPr>
        <xdr:cNvPr id="177" name="直線コネクタ 176"/>
        <xdr:cNvCxnSpPr/>
      </xdr:nvCxnSpPr>
      <xdr:spPr>
        <a:xfrm flipV="1">
          <a:off x="2908300" y="13124070"/>
          <a:ext cx="889000" cy="16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32109</xdr:rowOff>
    </xdr:from>
    <xdr:ext cx="534377" cy="259045"/>
    <xdr:sp macro="" textlink="">
      <xdr:nvSpPr>
        <xdr:cNvPr id="179" name="テキスト ボックス 178"/>
        <xdr:cNvSpPr txBox="1"/>
      </xdr:nvSpPr>
      <xdr:spPr>
        <a:xfrm>
          <a:off x="3530111" y="134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3139</xdr:rowOff>
    </xdr:from>
    <xdr:to>
      <xdr:col>15</xdr:col>
      <xdr:colOff>50800</xdr:colOff>
      <xdr:row>77</xdr:row>
      <xdr:rowOff>85083</xdr:rowOff>
    </xdr:to>
    <xdr:cxnSp macro="">
      <xdr:nvCxnSpPr>
        <xdr:cNvPr id="180" name="直線コネクタ 179"/>
        <xdr:cNvCxnSpPr/>
      </xdr:nvCxnSpPr>
      <xdr:spPr>
        <a:xfrm>
          <a:off x="2019300" y="13204789"/>
          <a:ext cx="889000" cy="8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67812</xdr:rowOff>
    </xdr:from>
    <xdr:ext cx="534377" cy="259045"/>
    <xdr:sp macro="" textlink="">
      <xdr:nvSpPr>
        <xdr:cNvPr id="182" name="テキスト ボックス 181"/>
        <xdr:cNvSpPr txBox="1"/>
      </xdr:nvSpPr>
      <xdr:spPr>
        <a:xfrm>
          <a:off x="2641111" y="134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68455</xdr:rowOff>
    </xdr:from>
    <xdr:to>
      <xdr:col>10</xdr:col>
      <xdr:colOff>114300</xdr:colOff>
      <xdr:row>77</xdr:row>
      <xdr:rowOff>3139</xdr:rowOff>
    </xdr:to>
    <xdr:cxnSp macro="">
      <xdr:nvCxnSpPr>
        <xdr:cNvPr id="183" name="直線コネクタ 182"/>
        <xdr:cNvCxnSpPr/>
      </xdr:nvCxnSpPr>
      <xdr:spPr>
        <a:xfrm>
          <a:off x="1130300" y="13098655"/>
          <a:ext cx="889000" cy="10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58073</xdr:rowOff>
    </xdr:from>
    <xdr:ext cx="534377" cy="259045"/>
    <xdr:sp macro="" textlink="">
      <xdr:nvSpPr>
        <xdr:cNvPr id="185" name="テキスト ボックス 184"/>
        <xdr:cNvSpPr txBox="1"/>
      </xdr:nvSpPr>
      <xdr:spPr>
        <a:xfrm>
          <a:off x="1752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48299</xdr:rowOff>
    </xdr:from>
    <xdr:ext cx="534377" cy="259045"/>
    <xdr:sp macro="" textlink="">
      <xdr:nvSpPr>
        <xdr:cNvPr id="187" name="テキスト ボックス 186"/>
        <xdr:cNvSpPr txBox="1"/>
      </xdr:nvSpPr>
      <xdr:spPr>
        <a:xfrm>
          <a:off x="863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698</xdr:rowOff>
    </xdr:from>
    <xdr:to>
      <xdr:col>24</xdr:col>
      <xdr:colOff>114300</xdr:colOff>
      <xdr:row>76</xdr:row>
      <xdr:rowOff>102298</xdr:rowOff>
    </xdr:to>
    <xdr:sp macro="" textlink="">
      <xdr:nvSpPr>
        <xdr:cNvPr id="193" name="楕円 192"/>
        <xdr:cNvSpPr/>
      </xdr:nvSpPr>
      <xdr:spPr>
        <a:xfrm>
          <a:off x="4584700" y="1303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23574</xdr:rowOff>
    </xdr:from>
    <xdr:ext cx="534377" cy="259045"/>
    <xdr:sp macro="" textlink="">
      <xdr:nvSpPr>
        <xdr:cNvPr id="194" name="維持補修費該当値テキスト"/>
        <xdr:cNvSpPr txBox="1"/>
      </xdr:nvSpPr>
      <xdr:spPr>
        <a:xfrm>
          <a:off x="4686300" y="1288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43070</xdr:rowOff>
    </xdr:from>
    <xdr:to>
      <xdr:col>20</xdr:col>
      <xdr:colOff>38100</xdr:colOff>
      <xdr:row>76</xdr:row>
      <xdr:rowOff>144670</xdr:rowOff>
    </xdr:to>
    <xdr:sp macro="" textlink="">
      <xdr:nvSpPr>
        <xdr:cNvPr id="195" name="楕円 194"/>
        <xdr:cNvSpPr/>
      </xdr:nvSpPr>
      <xdr:spPr>
        <a:xfrm>
          <a:off x="3746500" y="130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161197</xdr:rowOff>
    </xdr:from>
    <xdr:ext cx="534377" cy="259045"/>
    <xdr:sp macro="" textlink="">
      <xdr:nvSpPr>
        <xdr:cNvPr id="196" name="テキスト ボックス 195"/>
        <xdr:cNvSpPr txBox="1"/>
      </xdr:nvSpPr>
      <xdr:spPr>
        <a:xfrm>
          <a:off x="3530111" y="1284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34283</xdr:rowOff>
    </xdr:from>
    <xdr:to>
      <xdr:col>15</xdr:col>
      <xdr:colOff>101600</xdr:colOff>
      <xdr:row>77</xdr:row>
      <xdr:rowOff>135883</xdr:rowOff>
    </xdr:to>
    <xdr:sp macro="" textlink="">
      <xdr:nvSpPr>
        <xdr:cNvPr id="197" name="楕円 196"/>
        <xdr:cNvSpPr/>
      </xdr:nvSpPr>
      <xdr:spPr>
        <a:xfrm>
          <a:off x="2857500" y="1323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152410</xdr:rowOff>
    </xdr:from>
    <xdr:ext cx="534377" cy="259045"/>
    <xdr:sp macro="" textlink="">
      <xdr:nvSpPr>
        <xdr:cNvPr id="198" name="テキスト ボックス 197"/>
        <xdr:cNvSpPr txBox="1"/>
      </xdr:nvSpPr>
      <xdr:spPr>
        <a:xfrm>
          <a:off x="2641111" y="1301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123789</xdr:rowOff>
    </xdr:from>
    <xdr:to>
      <xdr:col>10</xdr:col>
      <xdr:colOff>165100</xdr:colOff>
      <xdr:row>77</xdr:row>
      <xdr:rowOff>53939</xdr:rowOff>
    </xdr:to>
    <xdr:sp macro="" textlink="">
      <xdr:nvSpPr>
        <xdr:cNvPr id="199" name="楕円 198"/>
        <xdr:cNvSpPr/>
      </xdr:nvSpPr>
      <xdr:spPr>
        <a:xfrm>
          <a:off x="1968500" y="1315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70466</xdr:rowOff>
    </xdr:from>
    <xdr:ext cx="534377" cy="259045"/>
    <xdr:sp macro="" textlink="">
      <xdr:nvSpPr>
        <xdr:cNvPr id="200" name="テキスト ボックス 199"/>
        <xdr:cNvSpPr txBox="1"/>
      </xdr:nvSpPr>
      <xdr:spPr>
        <a:xfrm>
          <a:off x="1752111" y="1292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17655</xdr:rowOff>
    </xdr:from>
    <xdr:to>
      <xdr:col>6</xdr:col>
      <xdr:colOff>38100</xdr:colOff>
      <xdr:row>76</xdr:row>
      <xdr:rowOff>119255</xdr:rowOff>
    </xdr:to>
    <xdr:sp macro="" textlink="">
      <xdr:nvSpPr>
        <xdr:cNvPr id="201" name="楕円 200"/>
        <xdr:cNvSpPr/>
      </xdr:nvSpPr>
      <xdr:spPr>
        <a:xfrm>
          <a:off x="1079500" y="1304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135782</xdr:rowOff>
    </xdr:from>
    <xdr:ext cx="534377" cy="259045"/>
    <xdr:sp macro="" textlink="">
      <xdr:nvSpPr>
        <xdr:cNvPr id="202" name="テキスト ボックス 201"/>
        <xdr:cNvSpPr txBox="1"/>
      </xdr:nvSpPr>
      <xdr:spPr>
        <a:xfrm>
          <a:off x="863111" y="1282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55682</xdr:rowOff>
    </xdr:from>
    <xdr:to>
      <xdr:col>24</xdr:col>
      <xdr:colOff>63500</xdr:colOff>
      <xdr:row>95</xdr:row>
      <xdr:rowOff>62365</xdr:rowOff>
    </xdr:to>
    <xdr:cxnSp macro="">
      <xdr:nvCxnSpPr>
        <xdr:cNvPr id="231" name="直線コネクタ 230"/>
        <xdr:cNvCxnSpPr/>
      </xdr:nvCxnSpPr>
      <xdr:spPr>
        <a:xfrm>
          <a:off x="3797300" y="16343432"/>
          <a:ext cx="838200" cy="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55682</xdr:rowOff>
    </xdr:from>
    <xdr:to>
      <xdr:col>19</xdr:col>
      <xdr:colOff>177800</xdr:colOff>
      <xdr:row>95</xdr:row>
      <xdr:rowOff>91526</xdr:rowOff>
    </xdr:to>
    <xdr:cxnSp macro="">
      <xdr:nvCxnSpPr>
        <xdr:cNvPr id="234" name="直線コネクタ 233"/>
        <xdr:cNvCxnSpPr/>
      </xdr:nvCxnSpPr>
      <xdr:spPr>
        <a:xfrm flipV="1">
          <a:off x="2908300" y="16343432"/>
          <a:ext cx="889000" cy="3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91526</xdr:rowOff>
    </xdr:from>
    <xdr:to>
      <xdr:col>15</xdr:col>
      <xdr:colOff>50800</xdr:colOff>
      <xdr:row>95</xdr:row>
      <xdr:rowOff>117404</xdr:rowOff>
    </xdr:to>
    <xdr:cxnSp macro="">
      <xdr:nvCxnSpPr>
        <xdr:cNvPr id="237" name="直線コネクタ 236"/>
        <xdr:cNvCxnSpPr/>
      </xdr:nvCxnSpPr>
      <xdr:spPr>
        <a:xfrm flipV="1">
          <a:off x="2019300" y="16379276"/>
          <a:ext cx="889000" cy="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99642</xdr:rowOff>
    </xdr:from>
    <xdr:to>
      <xdr:col>10</xdr:col>
      <xdr:colOff>114300</xdr:colOff>
      <xdr:row>95</xdr:row>
      <xdr:rowOff>117404</xdr:rowOff>
    </xdr:to>
    <xdr:cxnSp macro="">
      <xdr:nvCxnSpPr>
        <xdr:cNvPr id="240" name="直線コネクタ 239"/>
        <xdr:cNvCxnSpPr/>
      </xdr:nvCxnSpPr>
      <xdr:spPr>
        <a:xfrm>
          <a:off x="1130300" y="16387392"/>
          <a:ext cx="889000" cy="1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11565</xdr:rowOff>
    </xdr:from>
    <xdr:to>
      <xdr:col>24</xdr:col>
      <xdr:colOff>114300</xdr:colOff>
      <xdr:row>95</xdr:row>
      <xdr:rowOff>113165</xdr:rowOff>
    </xdr:to>
    <xdr:sp macro="" textlink="">
      <xdr:nvSpPr>
        <xdr:cNvPr id="250" name="楕円 249"/>
        <xdr:cNvSpPr/>
      </xdr:nvSpPr>
      <xdr:spPr>
        <a:xfrm>
          <a:off x="4584700" y="1629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161442</xdr:rowOff>
    </xdr:from>
    <xdr:ext cx="534377" cy="259045"/>
    <xdr:sp macro="" textlink="">
      <xdr:nvSpPr>
        <xdr:cNvPr id="251" name="扶助費該当値テキスト"/>
        <xdr:cNvSpPr txBox="1"/>
      </xdr:nvSpPr>
      <xdr:spPr>
        <a:xfrm>
          <a:off x="4686300" y="1627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4882</xdr:rowOff>
    </xdr:from>
    <xdr:to>
      <xdr:col>20</xdr:col>
      <xdr:colOff>38100</xdr:colOff>
      <xdr:row>95</xdr:row>
      <xdr:rowOff>106482</xdr:rowOff>
    </xdr:to>
    <xdr:sp macro="" textlink="">
      <xdr:nvSpPr>
        <xdr:cNvPr id="252" name="楕円 251"/>
        <xdr:cNvSpPr/>
      </xdr:nvSpPr>
      <xdr:spPr>
        <a:xfrm>
          <a:off x="3746500" y="1629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123009</xdr:rowOff>
    </xdr:from>
    <xdr:ext cx="534377" cy="259045"/>
    <xdr:sp macro="" textlink="">
      <xdr:nvSpPr>
        <xdr:cNvPr id="253" name="テキスト ボックス 252"/>
        <xdr:cNvSpPr txBox="1"/>
      </xdr:nvSpPr>
      <xdr:spPr>
        <a:xfrm>
          <a:off x="3530111" y="1606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40726</xdr:rowOff>
    </xdr:from>
    <xdr:to>
      <xdr:col>15</xdr:col>
      <xdr:colOff>101600</xdr:colOff>
      <xdr:row>95</xdr:row>
      <xdr:rowOff>142326</xdr:rowOff>
    </xdr:to>
    <xdr:sp macro="" textlink="">
      <xdr:nvSpPr>
        <xdr:cNvPr id="254" name="楕円 253"/>
        <xdr:cNvSpPr/>
      </xdr:nvSpPr>
      <xdr:spPr>
        <a:xfrm>
          <a:off x="2857500" y="1632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158853</xdr:rowOff>
    </xdr:from>
    <xdr:ext cx="534377" cy="259045"/>
    <xdr:sp macro="" textlink="">
      <xdr:nvSpPr>
        <xdr:cNvPr id="255" name="テキスト ボックス 254"/>
        <xdr:cNvSpPr txBox="1"/>
      </xdr:nvSpPr>
      <xdr:spPr>
        <a:xfrm>
          <a:off x="2641111" y="1610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66604</xdr:rowOff>
    </xdr:from>
    <xdr:to>
      <xdr:col>10</xdr:col>
      <xdr:colOff>165100</xdr:colOff>
      <xdr:row>95</xdr:row>
      <xdr:rowOff>168204</xdr:rowOff>
    </xdr:to>
    <xdr:sp macro="" textlink="">
      <xdr:nvSpPr>
        <xdr:cNvPr id="256" name="楕円 255"/>
        <xdr:cNvSpPr/>
      </xdr:nvSpPr>
      <xdr:spPr>
        <a:xfrm>
          <a:off x="1968500" y="1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13281</xdr:rowOff>
    </xdr:from>
    <xdr:ext cx="534377" cy="259045"/>
    <xdr:sp macro="" textlink="">
      <xdr:nvSpPr>
        <xdr:cNvPr id="257" name="テキスト ボックス 256"/>
        <xdr:cNvSpPr txBox="1"/>
      </xdr:nvSpPr>
      <xdr:spPr>
        <a:xfrm>
          <a:off x="1752111" y="1612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48842</xdr:rowOff>
    </xdr:from>
    <xdr:to>
      <xdr:col>6</xdr:col>
      <xdr:colOff>38100</xdr:colOff>
      <xdr:row>95</xdr:row>
      <xdr:rowOff>150442</xdr:rowOff>
    </xdr:to>
    <xdr:sp macro="" textlink="">
      <xdr:nvSpPr>
        <xdr:cNvPr id="258" name="楕円 257"/>
        <xdr:cNvSpPr/>
      </xdr:nvSpPr>
      <xdr:spPr>
        <a:xfrm>
          <a:off x="1079500" y="1633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166969</xdr:rowOff>
    </xdr:from>
    <xdr:ext cx="534377" cy="259045"/>
    <xdr:sp macro="" textlink="">
      <xdr:nvSpPr>
        <xdr:cNvPr id="259" name="テキスト ボックス 258"/>
        <xdr:cNvSpPr txBox="1"/>
      </xdr:nvSpPr>
      <xdr:spPr>
        <a:xfrm>
          <a:off x="863111" y="1611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126062</xdr:rowOff>
    </xdr:from>
    <xdr:to>
      <xdr:col>55</xdr:col>
      <xdr:colOff>0</xdr:colOff>
      <xdr:row>35</xdr:row>
      <xdr:rowOff>12743</xdr:rowOff>
    </xdr:to>
    <xdr:cxnSp macro="">
      <xdr:nvCxnSpPr>
        <xdr:cNvPr id="288" name="直線コネクタ 287"/>
        <xdr:cNvCxnSpPr/>
      </xdr:nvCxnSpPr>
      <xdr:spPr>
        <a:xfrm>
          <a:off x="9639300" y="5783912"/>
          <a:ext cx="838200" cy="22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126062</xdr:rowOff>
    </xdr:from>
    <xdr:to>
      <xdr:col>50</xdr:col>
      <xdr:colOff>114300</xdr:colOff>
      <xdr:row>35</xdr:row>
      <xdr:rowOff>34870</xdr:rowOff>
    </xdr:to>
    <xdr:cxnSp macro="">
      <xdr:nvCxnSpPr>
        <xdr:cNvPr id="291" name="直線コネクタ 290"/>
        <xdr:cNvCxnSpPr/>
      </xdr:nvCxnSpPr>
      <xdr:spPr>
        <a:xfrm flipV="1">
          <a:off x="8750300" y="5783912"/>
          <a:ext cx="889000" cy="2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145666</xdr:rowOff>
    </xdr:from>
    <xdr:to>
      <xdr:col>45</xdr:col>
      <xdr:colOff>177800</xdr:colOff>
      <xdr:row>35</xdr:row>
      <xdr:rowOff>34870</xdr:rowOff>
    </xdr:to>
    <xdr:cxnSp macro="">
      <xdr:nvCxnSpPr>
        <xdr:cNvPr id="294" name="直線コネクタ 293"/>
        <xdr:cNvCxnSpPr/>
      </xdr:nvCxnSpPr>
      <xdr:spPr>
        <a:xfrm>
          <a:off x="7861300" y="5974966"/>
          <a:ext cx="889000" cy="6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145666</xdr:rowOff>
    </xdr:from>
    <xdr:to>
      <xdr:col>41</xdr:col>
      <xdr:colOff>50800</xdr:colOff>
      <xdr:row>35</xdr:row>
      <xdr:rowOff>53836</xdr:rowOff>
    </xdr:to>
    <xdr:cxnSp macro="">
      <xdr:nvCxnSpPr>
        <xdr:cNvPr id="297" name="直線コネクタ 296"/>
        <xdr:cNvCxnSpPr/>
      </xdr:nvCxnSpPr>
      <xdr:spPr>
        <a:xfrm flipV="1">
          <a:off x="6972300" y="5974966"/>
          <a:ext cx="889000" cy="7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133393</xdr:rowOff>
    </xdr:from>
    <xdr:to>
      <xdr:col>55</xdr:col>
      <xdr:colOff>50800</xdr:colOff>
      <xdr:row>35</xdr:row>
      <xdr:rowOff>63543</xdr:rowOff>
    </xdr:to>
    <xdr:sp macro="" textlink="">
      <xdr:nvSpPr>
        <xdr:cNvPr id="307" name="楕円 306"/>
        <xdr:cNvSpPr/>
      </xdr:nvSpPr>
      <xdr:spPr>
        <a:xfrm>
          <a:off x="10426700" y="596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156270</xdr:rowOff>
    </xdr:from>
    <xdr:ext cx="599010" cy="259045"/>
    <xdr:sp macro="" textlink="">
      <xdr:nvSpPr>
        <xdr:cNvPr id="308" name="補助費等該当値テキスト"/>
        <xdr:cNvSpPr txBox="1"/>
      </xdr:nvSpPr>
      <xdr:spPr>
        <a:xfrm>
          <a:off x="10528300" y="581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75262</xdr:rowOff>
    </xdr:from>
    <xdr:to>
      <xdr:col>50</xdr:col>
      <xdr:colOff>165100</xdr:colOff>
      <xdr:row>34</xdr:row>
      <xdr:rowOff>5412</xdr:rowOff>
    </xdr:to>
    <xdr:sp macro="" textlink="">
      <xdr:nvSpPr>
        <xdr:cNvPr id="309" name="楕円 308"/>
        <xdr:cNvSpPr/>
      </xdr:nvSpPr>
      <xdr:spPr>
        <a:xfrm>
          <a:off x="9588500" y="573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21939</xdr:rowOff>
    </xdr:from>
    <xdr:ext cx="599010" cy="259045"/>
    <xdr:sp macro="" textlink="">
      <xdr:nvSpPr>
        <xdr:cNvPr id="310" name="テキスト ボックス 309"/>
        <xdr:cNvSpPr txBox="1"/>
      </xdr:nvSpPr>
      <xdr:spPr>
        <a:xfrm>
          <a:off x="9339795" y="550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155520</xdr:rowOff>
    </xdr:from>
    <xdr:to>
      <xdr:col>46</xdr:col>
      <xdr:colOff>38100</xdr:colOff>
      <xdr:row>35</xdr:row>
      <xdr:rowOff>85670</xdr:rowOff>
    </xdr:to>
    <xdr:sp macro="" textlink="">
      <xdr:nvSpPr>
        <xdr:cNvPr id="311" name="楕円 310"/>
        <xdr:cNvSpPr/>
      </xdr:nvSpPr>
      <xdr:spPr>
        <a:xfrm>
          <a:off x="8699500" y="598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102197</xdr:rowOff>
    </xdr:from>
    <xdr:ext cx="599010" cy="259045"/>
    <xdr:sp macro="" textlink="">
      <xdr:nvSpPr>
        <xdr:cNvPr id="312" name="テキスト ボックス 311"/>
        <xdr:cNvSpPr txBox="1"/>
      </xdr:nvSpPr>
      <xdr:spPr>
        <a:xfrm>
          <a:off x="8450795" y="576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94866</xdr:rowOff>
    </xdr:from>
    <xdr:to>
      <xdr:col>41</xdr:col>
      <xdr:colOff>101600</xdr:colOff>
      <xdr:row>35</xdr:row>
      <xdr:rowOff>25016</xdr:rowOff>
    </xdr:to>
    <xdr:sp macro="" textlink="">
      <xdr:nvSpPr>
        <xdr:cNvPr id="313" name="楕円 312"/>
        <xdr:cNvSpPr/>
      </xdr:nvSpPr>
      <xdr:spPr>
        <a:xfrm>
          <a:off x="7810500" y="592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41543</xdr:rowOff>
    </xdr:from>
    <xdr:ext cx="599010" cy="259045"/>
    <xdr:sp macro="" textlink="">
      <xdr:nvSpPr>
        <xdr:cNvPr id="314" name="テキスト ボックス 313"/>
        <xdr:cNvSpPr txBox="1"/>
      </xdr:nvSpPr>
      <xdr:spPr>
        <a:xfrm>
          <a:off x="7561795" y="5699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3036</xdr:rowOff>
    </xdr:from>
    <xdr:to>
      <xdr:col>36</xdr:col>
      <xdr:colOff>165100</xdr:colOff>
      <xdr:row>35</xdr:row>
      <xdr:rowOff>104636</xdr:rowOff>
    </xdr:to>
    <xdr:sp macro="" textlink="">
      <xdr:nvSpPr>
        <xdr:cNvPr id="315" name="楕円 314"/>
        <xdr:cNvSpPr/>
      </xdr:nvSpPr>
      <xdr:spPr>
        <a:xfrm>
          <a:off x="6921500" y="600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121163</xdr:rowOff>
    </xdr:from>
    <xdr:ext cx="599010" cy="259045"/>
    <xdr:sp macro="" textlink="">
      <xdr:nvSpPr>
        <xdr:cNvPr id="316" name="テキスト ボックス 315"/>
        <xdr:cNvSpPr txBox="1"/>
      </xdr:nvSpPr>
      <xdr:spPr>
        <a:xfrm>
          <a:off x="6672795" y="577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106054</xdr:rowOff>
    </xdr:from>
    <xdr:to>
      <xdr:col>55</xdr:col>
      <xdr:colOff>0</xdr:colOff>
      <xdr:row>58</xdr:row>
      <xdr:rowOff>110227</xdr:rowOff>
    </xdr:to>
    <xdr:cxnSp macro="">
      <xdr:nvCxnSpPr>
        <xdr:cNvPr id="343" name="直線コネクタ 342"/>
        <xdr:cNvCxnSpPr/>
      </xdr:nvCxnSpPr>
      <xdr:spPr>
        <a:xfrm>
          <a:off x="9639300" y="10050154"/>
          <a:ext cx="838200" cy="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106054</xdr:rowOff>
    </xdr:from>
    <xdr:to>
      <xdr:col>50</xdr:col>
      <xdr:colOff>114300</xdr:colOff>
      <xdr:row>58</xdr:row>
      <xdr:rowOff>113643</xdr:rowOff>
    </xdr:to>
    <xdr:cxnSp macro="">
      <xdr:nvCxnSpPr>
        <xdr:cNvPr id="346" name="直線コネクタ 345"/>
        <xdr:cNvCxnSpPr/>
      </xdr:nvCxnSpPr>
      <xdr:spPr>
        <a:xfrm flipV="1">
          <a:off x="8750300" y="10050154"/>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18691</xdr:rowOff>
    </xdr:from>
    <xdr:to>
      <xdr:col>45</xdr:col>
      <xdr:colOff>177800</xdr:colOff>
      <xdr:row>58</xdr:row>
      <xdr:rowOff>113643</xdr:rowOff>
    </xdr:to>
    <xdr:cxnSp macro="">
      <xdr:nvCxnSpPr>
        <xdr:cNvPr id="349" name="直線コネクタ 348"/>
        <xdr:cNvCxnSpPr/>
      </xdr:nvCxnSpPr>
      <xdr:spPr>
        <a:xfrm>
          <a:off x="7861300" y="9962791"/>
          <a:ext cx="889000" cy="9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18691</xdr:rowOff>
    </xdr:from>
    <xdr:to>
      <xdr:col>41</xdr:col>
      <xdr:colOff>50800</xdr:colOff>
      <xdr:row>58</xdr:row>
      <xdr:rowOff>77232</xdr:rowOff>
    </xdr:to>
    <xdr:cxnSp macro="">
      <xdr:nvCxnSpPr>
        <xdr:cNvPr id="352" name="直線コネクタ 351"/>
        <xdr:cNvCxnSpPr/>
      </xdr:nvCxnSpPr>
      <xdr:spPr>
        <a:xfrm flipV="1">
          <a:off x="6972300" y="9962791"/>
          <a:ext cx="889000" cy="5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59427</xdr:rowOff>
    </xdr:from>
    <xdr:to>
      <xdr:col>55</xdr:col>
      <xdr:colOff>50800</xdr:colOff>
      <xdr:row>58</xdr:row>
      <xdr:rowOff>161027</xdr:rowOff>
    </xdr:to>
    <xdr:sp macro="" textlink="">
      <xdr:nvSpPr>
        <xdr:cNvPr id="362" name="楕円 361"/>
        <xdr:cNvSpPr/>
      </xdr:nvSpPr>
      <xdr:spPr>
        <a:xfrm>
          <a:off x="10426700" y="1000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55254</xdr:rowOff>
    </xdr:from>
    <xdr:to>
      <xdr:col>50</xdr:col>
      <xdr:colOff>165100</xdr:colOff>
      <xdr:row>58</xdr:row>
      <xdr:rowOff>156854</xdr:rowOff>
    </xdr:to>
    <xdr:sp macro="" textlink="">
      <xdr:nvSpPr>
        <xdr:cNvPr id="364" name="楕円 363"/>
        <xdr:cNvSpPr/>
      </xdr:nvSpPr>
      <xdr:spPr>
        <a:xfrm>
          <a:off x="9588500" y="99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147981</xdr:rowOff>
    </xdr:from>
    <xdr:ext cx="599010" cy="259045"/>
    <xdr:sp macro="" textlink="">
      <xdr:nvSpPr>
        <xdr:cNvPr id="365" name="テキスト ボックス 364"/>
        <xdr:cNvSpPr txBox="1"/>
      </xdr:nvSpPr>
      <xdr:spPr>
        <a:xfrm>
          <a:off x="9339795" y="10092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62843</xdr:rowOff>
    </xdr:from>
    <xdr:to>
      <xdr:col>46</xdr:col>
      <xdr:colOff>38100</xdr:colOff>
      <xdr:row>58</xdr:row>
      <xdr:rowOff>164443</xdr:rowOff>
    </xdr:to>
    <xdr:sp macro="" textlink="">
      <xdr:nvSpPr>
        <xdr:cNvPr id="366" name="楕円 365"/>
        <xdr:cNvSpPr/>
      </xdr:nvSpPr>
      <xdr:spPr>
        <a:xfrm>
          <a:off x="8699500" y="1000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155570</xdr:rowOff>
    </xdr:from>
    <xdr:ext cx="599010" cy="259045"/>
    <xdr:sp macro="" textlink="">
      <xdr:nvSpPr>
        <xdr:cNvPr id="367" name="テキスト ボックス 366"/>
        <xdr:cNvSpPr txBox="1"/>
      </xdr:nvSpPr>
      <xdr:spPr>
        <a:xfrm>
          <a:off x="8450795" y="1009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139341</xdr:rowOff>
    </xdr:from>
    <xdr:to>
      <xdr:col>41</xdr:col>
      <xdr:colOff>101600</xdr:colOff>
      <xdr:row>58</xdr:row>
      <xdr:rowOff>69491</xdr:rowOff>
    </xdr:to>
    <xdr:sp macro="" textlink="">
      <xdr:nvSpPr>
        <xdr:cNvPr id="368" name="楕円 367"/>
        <xdr:cNvSpPr/>
      </xdr:nvSpPr>
      <xdr:spPr>
        <a:xfrm>
          <a:off x="7810500" y="991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86018</xdr:rowOff>
    </xdr:from>
    <xdr:ext cx="599010" cy="259045"/>
    <xdr:sp macro="" textlink="">
      <xdr:nvSpPr>
        <xdr:cNvPr id="369" name="テキスト ボックス 368"/>
        <xdr:cNvSpPr txBox="1"/>
      </xdr:nvSpPr>
      <xdr:spPr>
        <a:xfrm>
          <a:off x="7561795" y="968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26432</xdr:rowOff>
    </xdr:from>
    <xdr:to>
      <xdr:col>36</xdr:col>
      <xdr:colOff>165100</xdr:colOff>
      <xdr:row>58</xdr:row>
      <xdr:rowOff>128032</xdr:rowOff>
    </xdr:to>
    <xdr:sp macro="" textlink="">
      <xdr:nvSpPr>
        <xdr:cNvPr id="370" name="楕円 369"/>
        <xdr:cNvSpPr/>
      </xdr:nvSpPr>
      <xdr:spPr>
        <a:xfrm>
          <a:off x="6921500" y="997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119159</xdr:rowOff>
    </xdr:from>
    <xdr:ext cx="599010" cy="259045"/>
    <xdr:sp macro="" textlink="">
      <xdr:nvSpPr>
        <xdr:cNvPr id="371" name="テキスト ボックス 370"/>
        <xdr:cNvSpPr txBox="1"/>
      </xdr:nvSpPr>
      <xdr:spPr>
        <a:xfrm>
          <a:off x="6672795" y="1006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139700</xdr:rowOff>
    </xdr:from>
    <xdr:to>
      <xdr:col>55</xdr:col>
      <xdr:colOff>0</xdr:colOff>
      <xdr:row>78</xdr:row>
      <xdr:rowOff>139700</xdr:rowOff>
    </xdr:to>
    <xdr:cxnSp macro="">
      <xdr:nvCxnSpPr>
        <xdr:cNvPr id="398" name="直線コネクタ 397"/>
        <xdr:cNvCxnSpPr/>
      </xdr:nvCxnSpPr>
      <xdr:spPr>
        <a:xfrm>
          <a:off x="9639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139700</xdr:rowOff>
    </xdr:from>
    <xdr:to>
      <xdr:col>50</xdr:col>
      <xdr:colOff>114300</xdr:colOff>
      <xdr:row>78</xdr:row>
      <xdr:rowOff>139700</xdr:rowOff>
    </xdr:to>
    <xdr:cxnSp macro="">
      <xdr:nvCxnSpPr>
        <xdr:cNvPr id="401" name="直線コネクタ 400"/>
        <xdr:cNvCxnSpPr/>
      </xdr:nvCxnSpPr>
      <xdr:spPr>
        <a:xfrm>
          <a:off x="8750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139700</xdr:rowOff>
    </xdr:from>
    <xdr:to>
      <xdr:col>45</xdr:col>
      <xdr:colOff>177800</xdr:colOff>
      <xdr:row>78</xdr:row>
      <xdr:rowOff>139700</xdr:rowOff>
    </xdr:to>
    <xdr:cxnSp macro="">
      <xdr:nvCxnSpPr>
        <xdr:cNvPr id="404" name="直線コネクタ 403"/>
        <xdr:cNvCxnSpPr/>
      </xdr:nvCxnSpPr>
      <xdr:spPr>
        <a:xfrm>
          <a:off x="7861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135466</xdr:rowOff>
    </xdr:from>
    <xdr:to>
      <xdr:col>41</xdr:col>
      <xdr:colOff>50800</xdr:colOff>
      <xdr:row>78</xdr:row>
      <xdr:rowOff>139700</xdr:rowOff>
    </xdr:to>
    <xdr:cxnSp macro="">
      <xdr:nvCxnSpPr>
        <xdr:cNvPr id="407" name="直線コネクタ 406"/>
        <xdr:cNvCxnSpPr/>
      </xdr:nvCxnSpPr>
      <xdr:spPr>
        <a:xfrm>
          <a:off x="6972300" y="13508566"/>
          <a:ext cx="889000" cy="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17" name="楕円 416"/>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51908</xdr:rowOff>
    </xdr:from>
    <xdr:ext cx="249299" cy="259045"/>
    <xdr:sp macro="" textlink="">
      <xdr:nvSpPr>
        <xdr:cNvPr id="418" name="普通建設事業費 （ うち新規整備　）該当値テキスト"/>
        <xdr:cNvSpPr txBox="1"/>
      </xdr:nvSpPr>
      <xdr:spPr>
        <a:xfrm>
          <a:off x="10528300" y="13425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19" name="楕円 418"/>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0" name="テキスト ボックス 419"/>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1" name="楕円 420"/>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2" name="テキスト ボックス 421"/>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3" name="楕円 422"/>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4" name="テキスト ボックス 423"/>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84666</xdr:rowOff>
    </xdr:from>
    <xdr:to>
      <xdr:col>36</xdr:col>
      <xdr:colOff>165100</xdr:colOff>
      <xdr:row>79</xdr:row>
      <xdr:rowOff>14816</xdr:rowOff>
    </xdr:to>
    <xdr:sp macro="" textlink="">
      <xdr:nvSpPr>
        <xdr:cNvPr id="425" name="楕円 424"/>
        <xdr:cNvSpPr/>
      </xdr:nvSpPr>
      <xdr:spPr>
        <a:xfrm>
          <a:off x="6921500" y="1345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5943</xdr:rowOff>
    </xdr:from>
    <xdr:ext cx="534377" cy="259045"/>
    <xdr:sp macro="" textlink="">
      <xdr:nvSpPr>
        <xdr:cNvPr id="426" name="テキスト ボックス 425"/>
        <xdr:cNvSpPr txBox="1"/>
      </xdr:nvSpPr>
      <xdr:spPr>
        <a:xfrm>
          <a:off x="6705111" y="1355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168108</xdr:rowOff>
    </xdr:from>
    <xdr:to>
      <xdr:col>55</xdr:col>
      <xdr:colOff>0</xdr:colOff>
      <xdr:row>98</xdr:row>
      <xdr:rowOff>31055</xdr:rowOff>
    </xdr:to>
    <xdr:cxnSp macro="">
      <xdr:nvCxnSpPr>
        <xdr:cNvPr id="455" name="直線コネクタ 454"/>
        <xdr:cNvCxnSpPr/>
      </xdr:nvCxnSpPr>
      <xdr:spPr>
        <a:xfrm>
          <a:off x="9639300" y="16798758"/>
          <a:ext cx="838200" cy="3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168108</xdr:rowOff>
    </xdr:from>
    <xdr:to>
      <xdr:col>50</xdr:col>
      <xdr:colOff>114300</xdr:colOff>
      <xdr:row>98</xdr:row>
      <xdr:rowOff>62140</xdr:rowOff>
    </xdr:to>
    <xdr:cxnSp macro="">
      <xdr:nvCxnSpPr>
        <xdr:cNvPr id="458" name="直線コネクタ 457"/>
        <xdr:cNvCxnSpPr/>
      </xdr:nvCxnSpPr>
      <xdr:spPr>
        <a:xfrm flipV="1">
          <a:off x="8750300" y="16798758"/>
          <a:ext cx="889000" cy="6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62140</xdr:rowOff>
    </xdr:from>
    <xdr:to>
      <xdr:col>45</xdr:col>
      <xdr:colOff>177800</xdr:colOff>
      <xdr:row>98</xdr:row>
      <xdr:rowOff>63660</xdr:rowOff>
    </xdr:to>
    <xdr:cxnSp macro="">
      <xdr:nvCxnSpPr>
        <xdr:cNvPr id="461" name="直線コネクタ 460"/>
        <xdr:cNvCxnSpPr/>
      </xdr:nvCxnSpPr>
      <xdr:spPr>
        <a:xfrm flipV="1">
          <a:off x="7861300" y="16864240"/>
          <a:ext cx="889000" cy="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18703</xdr:rowOff>
    </xdr:from>
    <xdr:to>
      <xdr:col>41</xdr:col>
      <xdr:colOff>50800</xdr:colOff>
      <xdr:row>98</xdr:row>
      <xdr:rowOff>63660</xdr:rowOff>
    </xdr:to>
    <xdr:cxnSp macro="">
      <xdr:nvCxnSpPr>
        <xdr:cNvPr id="464" name="直線コネクタ 463"/>
        <xdr:cNvCxnSpPr/>
      </xdr:nvCxnSpPr>
      <xdr:spPr>
        <a:xfrm>
          <a:off x="6972300" y="16649353"/>
          <a:ext cx="889000" cy="21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130777</xdr:rowOff>
    </xdr:from>
    <xdr:ext cx="599010" cy="259045"/>
    <xdr:sp macro="" textlink="">
      <xdr:nvSpPr>
        <xdr:cNvPr id="468" name="テキスト ボックス 467"/>
        <xdr:cNvSpPr txBox="1"/>
      </xdr:nvSpPr>
      <xdr:spPr>
        <a:xfrm>
          <a:off x="6672795" y="1676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151705</xdr:rowOff>
    </xdr:from>
    <xdr:to>
      <xdr:col>55</xdr:col>
      <xdr:colOff>50800</xdr:colOff>
      <xdr:row>98</xdr:row>
      <xdr:rowOff>81855</xdr:rowOff>
    </xdr:to>
    <xdr:sp macro="" textlink="">
      <xdr:nvSpPr>
        <xdr:cNvPr id="474" name="楕円 473"/>
        <xdr:cNvSpPr/>
      </xdr:nvSpPr>
      <xdr:spPr>
        <a:xfrm>
          <a:off x="10426700" y="1678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130132</xdr:rowOff>
    </xdr:from>
    <xdr:ext cx="534377" cy="259045"/>
    <xdr:sp macro="" textlink="">
      <xdr:nvSpPr>
        <xdr:cNvPr id="475" name="普通建設事業費 （ うち更新整備　）該当値テキスト"/>
        <xdr:cNvSpPr txBox="1"/>
      </xdr:nvSpPr>
      <xdr:spPr>
        <a:xfrm>
          <a:off x="10528300" y="1676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117308</xdr:rowOff>
    </xdr:from>
    <xdr:to>
      <xdr:col>50</xdr:col>
      <xdr:colOff>165100</xdr:colOff>
      <xdr:row>98</xdr:row>
      <xdr:rowOff>47458</xdr:rowOff>
    </xdr:to>
    <xdr:sp macro="" textlink="">
      <xdr:nvSpPr>
        <xdr:cNvPr id="476" name="楕円 475"/>
        <xdr:cNvSpPr/>
      </xdr:nvSpPr>
      <xdr:spPr>
        <a:xfrm>
          <a:off x="9588500" y="1674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38585</xdr:rowOff>
    </xdr:from>
    <xdr:ext cx="599010" cy="259045"/>
    <xdr:sp macro="" textlink="">
      <xdr:nvSpPr>
        <xdr:cNvPr id="477" name="テキスト ボックス 476"/>
        <xdr:cNvSpPr txBox="1"/>
      </xdr:nvSpPr>
      <xdr:spPr>
        <a:xfrm>
          <a:off x="9339795" y="1684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11340</xdr:rowOff>
    </xdr:from>
    <xdr:to>
      <xdr:col>46</xdr:col>
      <xdr:colOff>38100</xdr:colOff>
      <xdr:row>98</xdr:row>
      <xdr:rowOff>112940</xdr:rowOff>
    </xdr:to>
    <xdr:sp macro="" textlink="">
      <xdr:nvSpPr>
        <xdr:cNvPr id="478" name="楕円 477"/>
        <xdr:cNvSpPr/>
      </xdr:nvSpPr>
      <xdr:spPr>
        <a:xfrm>
          <a:off x="8699500" y="168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104067</xdr:rowOff>
    </xdr:from>
    <xdr:ext cx="534377" cy="259045"/>
    <xdr:sp macro="" textlink="">
      <xdr:nvSpPr>
        <xdr:cNvPr id="479" name="テキスト ボックス 478"/>
        <xdr:cNvSpPr txBox="1"/>
      </xdr:nvSpPr>
      <xdr:spPr>
        <a:xfrm>
          <a:off x="8483111" y="1690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12860</xdr:rowOff>
    </xdr:from>
    <xdr:to>
      <xdr:col>41</xdr:col>
      <xdr:colOff>101600</xdr:colOff>
      <xdr:row>98</xdr:row>
      <xdr:rowOff>114460</xdr:rowOff>
    </xdr:to>
    <xdr:sp macro="" textlink="">
      <xdr:nvSpPr>
        <xdr:cNvPr id="480" name="楕円 479"/>
        <xdr:cNvSpPr/>
      </xdr:nvSpPr>
      <xdr:spPr>
        <a:xfrm>
          <a:off x="7810500" y="168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105587</xdr:rowOff>
    </xdr:from>
    <xdr:ext cx="534377" cy="259045"/>
    <xdr:sp macro="" textlink="">
      <xdr:nvSpPr>
        <xdr:cNvPr id="481" name="テキスト ボックス 480"/>
        <xdr:cNvSpPr txBox="1"/>
      </xdr:nvSpPr>
      <xdr:spPr>
        <a:xfrm>
          <a:off x="7594111" y="1690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139353</xdr:rowOff>
    </xdr:from>
    <xdr:to>
      <xdr:col>36</xdr:col>
      <xdr:colOff>165100</xdr:colOff>
      <xdr:row>97</xdr:row>
      <xdr:rowOff>69503</xdr:rowOff>
    </xdr:to>
    <xdr:sp macro="" textlink="">
      <xdr:nvSpPr>
        <xdr:cNvPr id="482" name="楕円 481"/>
        <xdr:cNvSpPr/>
      </xdr:nvSpPr>
      <xdr:spPr>
        <a:xfrm>
          <a:off x="6921500" y="1659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86030</xdr:rowOff>
    </xdr:from>
    <xdr:ext cx="599010" cy="259045"/>
    <xdr:sp macro="" textlink="">
      <xdr:nvSpPr>
        <xdr:cNvPr id="483" name="テキスト ボックス 482"/>
        <xdr:cNvSpPr txBox="1"/>
      </xdr:nvSpPr>
      <xdr:spPr>
        <a:xfrm>
          <a:off x="6672795" y="1637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29949</xdr:rowOff>
    </xdr:from>
    <xdr:to>
      <xdr:col>85</xdr:col>
      <xdr:colOff>127000</xdr:colOff>
      <xdr:row>77</xdr:row>
      <xdr:rowOff>42901</xdr:rowOff>
    </xdr:to>
    <xdr:cxnSp macro="">
      <xdr:nvCxnSpPr>
        <xdr:cNvPr id="622" name="直線コネクタ 621"/>
        <xdr:cNvCxnSpPr/>
      </xdr:nvCxnSpPr>
      <xdr:spPr>
        <a:xfrm flipV="1">
          <a:off x="15481300" y="13231599"/>
          <a:ext cx="838200" cy="1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20856</xdr:rowOff>
    </xdr:from>
    <xdr:to>
      <xdr:col>81</xdr:col>
      <xdr:colOff>50800</xdr:colOff>
      <xdr:row>77</xdr:row>
      <xdr:rowOff>42901</xdr:rowOff>
    </xdr:to>
    <xdr:cxnSp macro="">
      <xdr:nvCxnSpPr>
        <xdr:cNvPr id="625" name="直線コネクタ 624"/>
        <xdr:cNvCxnSpPr/>
      </xdr:nvCxnSpPr>
      <xdr:spPr>
        <a:xfrm>
          <a:off x="14592300" y="13222506"/>
          <a:ext cx="889000" cy="2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7" name="テキスト ボックス 626"/>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20856</xdr:rowOff>
    </xdr:from>
    <xdr:to>
      <xdr:col>76</xdr:col>
      <xdr:colOff>114300</xdr:colOff>
      <xdr:row>77</xdr:row>
      <xdr:rowOff>26214</xdr:rowOff>
    </xdr:to>
    <xdr:cxnSp macro="">
      <xdr:nvCxnSpPr>
        <xdr:cNvPr id="628" name="直線コネクタ 627"/>
        <xdr:cNvCxnSpPr/>
      </xdr:nvCxnSpPr>
      <xdr:spPr>
        <a:xfrm flipV="1">
          <a:off x="13703300" y="13222506"/>
          <a:ext cx="889000" cy="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30" name="テキスト ボックス 629"/>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10722</xdr:rowOff>
    </xdr:from>
    <xdr:to>
      <xdr:col>71</xdr:col>
      <xdr:colOff>177800</xdr:colOff>
      <xdr:row>77</xdr:row>
      <xdr:rowOff>26214</xdr:rowOff>
    </xdr:to>
    <xdr:cxnSp macro="">
      <xdr:nvCxnSpPr>
        <xdr:cNvPr id="631" name="直線コネクタ 630"/>
        <xdr:cNvCxnSpPr/>
      </xdr:nvCxnSpPr>
      <xdr:spPr>
        <a:xfrm>
          <a:off x="12814300" y="13212372"/>
          <a:ext cx="889000" cy="1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3" name="テキスト ボックス 632"/>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5" name="テキスト ボックス 634"/>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150599</xdr:rowOff>
    </xdr:from>
    <xdr:to>
      <xdr:col>85</xdr:col>
      <xdr:colOff>177800</xdr:colOff>
      <xdr:row>77</xdr:row>
      <xdr:rowOff>80749</xdr:rowOff>
    </xdr:to>
    <xdr:sp macro="" textlink="">
      <xdr:nvSpPr>
        <xdr:cNvPr id="641" name="楕円 640"/>
        <xdr:cNvSpPr/>
      </xdr:nvSpPr>
      <xdr:spPr>
        <a:xfrm>
          <a:off x="16268700" y="1318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2026</xdr:rowOff>
    </xdr:from>
    <xdr:ext cx="599010" cy="259045"/>
    <xdr:sp macro="" textlink="">
      <xdr:nvSpPr>
        <xdr:cNvPr id="642" name="公債費該当値テキスト"/>
        <xdr:cNvSpPr txBox="1"/>
      </xdr:nvSpPr>
      <xdr:spPr>
        <a:xfrm>
          <a:off x="16370300" y="1303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163551</xdr:rowOff>
    </xdr:from>
    <xdr:to>
      <xdr:col>81</xdr:col>
      <xdr:colOff>101600</xdr:colOff>
      <xdr:row>77</xdr:row>
      <xdr:rowOff>93701</xdr:rowOff>
    </xdr:to>
    <xdr:sp macro="" textlink="">
      <xdr:nvSpPr>
        <xdr:cNvPr id="643" name="楕円 642"/>
        <xdr:cNvSpPr/>
      </xdr:nvSpPr>
      <xdr:spPr>
        <a:xfrm>
          <a:off x="15430500" y="1319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110228</xdr:rowOff>
    </xdr:from>
    <xdr:ext cx="599010" cy="259045"/>
    <xdr:sp macro="" textlink="">
      <xdr:nvSpPr>
        <xdr:cNvPr id="644" name="テキスト ボックス 643"/>
        <xdr:cNvSpPr txBox="1"/>
      </xdr:nvSpPr>
      <xdr:spPr>
        <a:xfrm>
          <a:off x="15181795" y="1296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141506</xdr:rowOff>
    </xdr:from>
    <xdr:to>
      <xdr:col>76</xdr:col>
      <xdr:colOff>165100</xdr:colOff>
      <xdr:row>77</xdr:row>
      <xdr:rowOff>71656</xdr:rowOff>
    </xdr:to>
    <xdr:sp macro="" textlink="">
      <xdr:nvSpPr>
        <xdr:cNvPr id="645" name="楕円 644"/>
        <xdr:cNvSpPr/>
      </xdr:nvSpPr>
      <xdr:spPr>
        <a:xfrm>
          <a:off x="14541500" y="1317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88184</xdr:rowOff>
    </xdr:from>
    <xdr:ext cx="599010" cy="259045"/>
    <xdr:sp macro="" textlink="">
      <xdr:nvSpPr>
        <xdr:cNvPr id="646" name="テキスト ボックス 645"/>
        <xdr:cNvSpPr txBox="1"/>
      </xdr:nvSpPr>
      <xdr:spPr>
        <a:xfrm>
          <a:off x="14292795" y="1294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146864</xdr:rowOff>
    </xdr:from>
    <xdr:to>
      <xdr:col>72</xdr:col>
      <xdr:colOff>38100</xdr:colOff>
      <xdr:row>77</xdr:row>
      <xdr:rowOff>77014</xdr:rowOff>
    </xdr:to>
    <xdr:sp macro="" textlink="">
      <xdr:nvSpPr>
        <xdr:cNvPr id="647" name="楕円 646"/>
        <xdr:cNvSpPr/>
      </xdr:nvSpPr>
      <xdr:spPr>
        <a:xfrm>
          <a:off x="13652500" y="1317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93540</xdr:rowOff>
    </xdr:from>
    <xdr:ext cx="599010" cy="259045"/>
    <xdr:sp macro="" textlink="">
      <xdr:nvSpPr>
        <xdr:cNvPr id="648" name="テキスト ボックス 647"/>
        <xdr:cNvSpPr txBox="1"/>
      </xdr:nvSpPr>
      <xdr:spPr>
        <a:xfrm>
          <a:off x="13403795" y="12952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131372</xdr:rowOff>
    </xdr:from>
    <xdr:to>
      <xdr:col>67</xdr:col>
      <xdr:colOff>101600</xdr:colOff>
      <xdr:row>77</xdr:row>
      <xdr:rowOff>61522</xdr:rowOff>
    </xdr:to>
    <xdr:sp macro="" textlink="">
      <xdr:nvSpPr>
        <xdr:cNvPr id="649" name="楕円 648"/>
        <xdr:cNvSpPr/>
      </xdr:nvSpPr>
      <xdr:spPr>
        <a:xfrm>
          <a:off x="12763500" y="1316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78049</xdr:rowOff>
    </xdr:from>
    <xdr:ext cx="599010" cy="259045"/>
    <xdr:sp macro="" textlink="">
      <xdr:nvSpPr>
        <xdr:cNvPr id="650" name="テキスト ボックス 649"/>
        <xdr:cNvSpPr txBox="1"/>
      </xdr:nvSpPr>
      <xdr:spPr>
        <a:xfrm>
          <a:off x="12514795" y="12936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119779</xdr:rowOff>
    </xdr:from>
    <xdr:to>
      <xdr:col>85</xdr:col>
      <xdr:colOff>127000</xdr:colOff>
      <xdr:row>98</xdr:row>
      <xdr:rowOff>123923</xdr:rowOff>
    </xdr:to>
    <xdr:cxnSp macro="">
      <xdr:nvCxnSpPr>
        <xdr:cNvPr id="677" name="直線コネクタ 676"/>
        <xdr:cNvCxnSpPr/>
      </xdr:nvCxnSpPr>
      <xdr:spPr>
        <a:xfrm>
          <a:off x="15481300" y="16921879"/>
          <a:ext cx="838200" cy="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119635</xdr:rowOff>
    </xdr:from>
    <xdr:to>
      <xdr:col>81</xdr:col>
      <xdr:colOff>50800</xdr:colOff>
      <xdr:row>98</xdr:row>
      <xdr:rowOff>119779</xdr:rowOff>
    </xdr:to>
    <xdr:cxnSp macro="">
      <xdr:nvCxnSpPr>
        <xdr:cNvPr id="680" name="直線コネクタ 679"/>
        <xdr:cNvCxnSpPr/>
      </xdr:nvCxnSpPr>
      <xdr:spPr>
        <a:xfrm>
          <a:off x="14592300" y="16921735"/>
          <a:ext cx="8890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70379</xdr:rowOff>
    </xdr:from>
    <xdr:to>
      <xdr:col>76</xdr:col>
      <xdr:colOff>114300</xdr:colOff>
      <xdr:row>98</xdr:row>
      <xdr:rowOff>119635</xdr:rowOff>
    </xdr:to>
    <xdr:cxnSp macro="">
      <xdr:nvCxnSpPr>
        <xdr:cNvPr id="683" name="直線コネクタ 682"/>
        <xdr:cNvCxnSpPr/>
      </xdr:nvCxnSpPr>
      <xdr:spPr>
        <a:xfrm>
          <a:off x="13703300" y="16872479"/>
          <a:ext cx="889000" cy="4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70379</xdr:rowOff>
    </xdr:from>
    <xdr:to>
      <xdr:col>71</xdr:col>
      <xdr:colOff>177800</xdr:colOff>
      <xdr:row>98</xdr:row>
      <xdr:rowOff>78180</xdr:rowOff>
    </xdr:to>
    <xdr:cxnSp macro="">
      <xdr:nvCxnSpPr>
        <xdr:cNvPr id="686" name="直線コネクタ 685"/>
        <xdr:cNvCxnSpPr/>
      </xdr:nvCxnSpPr>
      <xdr:spPr>
        <a:xfrm flipV="1">
          <a:off x="12814300" y="16872479"/>
          <a:ext cx="889000" cy="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148956</xdr:rowOff>
    </xdr:from>
    <xdr:ext cx="534377" cy="259045"/>
    <xdr:sp macro="" textlink="">
      <xdr:nvSpPr>
        <xdr:cNvPr id="688" name="テキスト ボックス 687"/>
        <xdr:cNvSpPr txBox="1"/>
      </xdr:nvSpPr>
      <xdr:spPr>
        <a:xfrm>
          <a:off x="13436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0" name="テキスト ボックス 689"/>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73123</xdr:rowOff>
    </xdr:from>
    <xdr:to>
      <xdr:col>85</xdr:col>
      <xdr:colOff>177800</xdr:colOff>
      <xdr:row>99</xdr:row>
      <xdr:rowOff>3273</xdr:rowOff>
    </xdr:to>
    <xdr:sp macro="" textlink="">
      <xdr:nvSpPr>
        <xdr:cNvPr id="696" name="楕円 695"/>
        <xdr:cNvSpPr/>
      </xdr:nvSpPr>
      <xdr:spPr>
        <a:xfrm>
          <a:off x="16268700" y="1687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6505</xdr:rowOff>
    </xdr:from>
    <xdr:ext cx="534377" cy="259045"/>
    <xdr:sp macro="" textlink="">
      <xdr:nvSpPr>
        <xdr:cNvPr id="697" name="積立金該当値テキスト"/>
        <xdr:cNvSpPr txBox="1"/>
      </xdr:nvSpPr>
      <xdr:spPr>
        <a:xfrm>
          <a:off x="16370300" y="168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68979</xdr:rowOff>
    </xdr:from>
    <xdr:to>
      <xdr:col>81</xdr:col>
      <xdr:colOff>101600</xdr:colOff>
      <xdr:row>98</xdr:row>
      <xdr:rowOff>170579</xdr:rowOff>
    </xdr:to>
    <xdr:sp macro="" textlink="">
      <xdr:nvSpPr>
        <xdr:cNvPr id="698" name="楕円 697"/>
        <xdr:cNvSpPr/>
      </xdr:nvSpPr>
      <xdr:spPr>
        <a:xfrm>
          <a:off x="15430500" y="1687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161706</xdr:rowOff>
    </xdr:from>
    <xdr:ext cx="534377" cy="259045"/>
    <xdr:sp macro="" textlink="">
      <xdr:nvSpPr>
        <xdr:cNvPr id="699" name="テキスト ボックス 698"/>
        <xdr:cNvSpPr txBox="1"/>
      </xdr:nvSpPr>
      <xdr:spPr>
        <a:xfrm>
          <a:off x="15214111" y="1696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68835</xdr:rowOff>
    </xdr:from>
    <xdr:to>
      <xdr:col>76</xdr:col>
      <xdr:colOff>165100</xdr:colOff>
      <xdr:row>98</xdr:row>
      <xdr:rowOff>170435</xdr:rowOff>
    </xdr:to>
    <xdr:sp macro="" textlink="">
      <xdr:nvSpPr>
        <xdr:cNvPr id="700" name="楕円 699"/>
        <xdr:cNvSpPr/>
      </xdr:nvSpPr>
      <xdr:spPr>
        <a:xfrm>
          <a:off x="14541500" y="168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161562</xdr:rowOff>
    </xdr:from>
    <xdr:ext cx="534377" cy="259045"/>
    <xdr:sp macro="" textlink="">
      <xdr:nvSpPr>
        <xdr:cNvPr id="701" name="テキスト ボックス 700"/>
        <xdr:cNvSpPr txBox="1"/>
      </xdr:nvSpPr>
      <xdr:spPr>
        <a:xfrm>
          <a:off x="14325111" y="1696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19579</xdr:rowOff>
    </xdr:from>
    <xdr:to>
      <xdr:col>72</xdr:col>
      <xdr:colOff>38100</xdr:colOff>
      <xdr:row>98</xdr:row>
      <xdr:rowOff>121179</xdr:rowOff>
    </xdr:to>
    <xdr:sp macro="" textlink="">
      <xdr:nvSpPr>
        <xdr:cNvPr id="702" name="楕円 701"/>
        <xdr:cNvSpPr/>
      </xdr:nvSpPr>
      <xdr:spPr>
        <a:xfrm>
          <a:off x="13652500" y="1682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137706</xdr:rowOff>
    </xdr:from>
    <xdr:ext cx="599010" cy="259045"/>
    <xdr:sp macro="" textlink="">
      <xdr:nvSpPr>
        <xdr:cNvPr id="703" name="テキスト ボックス 702"/>
        <xdr:cNvSpPr txBox="1"/>
      </xdr:nvSpPr>
      <xdr:spPr>
        <a:xfrm>
          <a:off x="13403795" y="1659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27380</xdr:rowOff>
    </xdr:from>
    <xdr:to>
      <xdr:col>67</xdr:col>
      <xdr:colOff>101600</xdr:colOff>
      <xdr:row>98</xdr:row>
      <xdr:rowOff>128980</xdr:rowOff>
    </xdr:to>
    <xdr:sp macro="" textlink="">
      <xdr:nvSpPr>
        <xdr:cNvPr id="704" name="楕円 703"/>
        <xdr:cNvSpPr/>
      </xdr:nvSpPr>
      <xdr:spPr>
        <a:xfrm>
          <a:off x="12763500" y="168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145507</xdr:rowOff>
    </xdr:from>
    <xdr:ext cx="599010" cy="259045"/>
    <xdr:sp macro="" textlink="">
      <xdr:nvSpPr>
        <xdr:cNvPr id="705" name="テキスト ボックス 704"/>
        <xdr:cNvSpPr txBox="1"/>
      </xdr:nvSpPr>
      <xdr:spPr>
        <a:xfrm>
          <a:off x="12514795" y="1660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95188</xdr:rowOff>
    </xdr:from>
    <xdr:to>
      <xdr:col>102</xdr:col>
      <xdr:colOff>114300</xdr:colOff>
      <xdr:row>39</xdr:row>
      <xdr:rowOff>98878</xdr:rowOff>
    </xdr:to>
    <xdr:cxnSp macro="">
      <xdr:nvCxnSpPr>
        <xdr:cNvPr id="745" name="直線コネクタ 744"/>
        <xdr:cNvCxnSpPr/>
      </xdr:nvCxnSpPr>
      <xdr:spPr>
        <a:xfrm>
          <a:off x="18656300" y="6781738"/>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44388</xdr:rowOff>
    </xdr:from>
    <xdr:to>
      <xdr:col>98</xdr:col>
      <xdr:colOff>38100</xdr:colOff>
      <xdr:row>39</xdr:row>
      <xdr:rowOff>145988</xdr:rowOff>
    </xdr:to>
    <xdr:sp macro="" textlink="">
      <xdr:nvSpPr>
        <xdr:cNvPr id="763" name="楕円 762"/>
        <xdr:cNvSpPr/>
      </xdr:nvSpPr>
      <xdr:spPr>
        <a:xfrm>
          <a:off x="18605500" y="673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137115</xdr:rowOff>
    </xdr:from>
    <xdr:ext cx="378565" cy="259045"/>
    <xdr:sp macro="" textlink="">
      <xdr:nvSpPr>
        <xdr:cNvPr id="764" name="テキスト ボックス 763"/>
        <xdr:cNvSpPr txBox="1"/>
      </xdr:nvSpPr>
      <xdr:spPr>
        <a:xfrm>
          <a:off x="18467017" y="6823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32862</xdr:rowOff>
    </xdr:from>
    <xdr:to>
      <xdr:col>116</xdr:col>
      <xdr:colOff>63500</xdr:colOff>
      <xdr:row>57</xdr:row>
      <xdr:rowOff>39295</xdr:rowOff>
    </xdr:to>
    <xdr:cxnSp macro="">
      <xdr:nvCxnSpPr>
        <xdr:cNvPr id="795" name="直線コネクタ 794"/>
        <xdr:cNvCxnSpPr/>
      </xdr:nvCxnSpPr>
      <xdr:spPr>
        <a:xfrm flipV="1">
          <a:off x="21323300" y="9805512"/>
          <a:ext cx="8382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67801</xdr:rowOff>
    </xdr:from>
    <xdr:ext cx="469744" cy="259045"/>
    <xdr:sp macro="" textlink="">
      <xdr:nvSpPr>
        <xdr:cNvPr id="796" name="貸付金平均値テキスト"/>
        <xdr:cNvSpPr txBox="1"/>
      </xdr:nvSpPr>
      <xdr:spPr>
        <a:xfrm>
          <a:off x="22212300" y="10011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38512</xdr:rowOff>
    </xdr:from>
    <xdr:to>
      <xdr:col>111</xdr:col>
      <xdr:colOff>177800</xdr:colOff>
      <xdr:row>57</xdr:row>
      <xdr:rowOff>39295</xdr:rowOff>
    </xdr:to>
    <xdr:cxnSp macro="">
      <xdr:nvCxnSpPr>
        <xdr:cNvPr id="798" name="直線コネクタ 797"/>
        <xdr:cNvCxnSpPr/>
      </xdr:nvCxnSpPr>
      <xdr:spPr>
        <a:xfrm>
          <a:off x="20434300" y="9811162"/>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7875</xdr:rowOff>
    </xdr:from>
    <xdr:ext cx="469744" cy="259045"/>
    <xdr:sp macro="" textlink="">
      <xdr:nvSpPr>
        <xdr:cNvPr id="800" name="テキスト ボックス 799"/>
        <xdr:cNvSpPr txBox="1"/>
      </xdr:nvSpPr>
      <xdr:spPr>
        <a:xfrm>
          <a:off x="21088428" y="10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38512</xdr:rowOff>
    </xdr:from>
    <xdr:to>
      <xdr:col>107</xdr:col>
      <xdr:colOff>50800</xdr:colOff>
      <xdr:row>57</xdr:row>
      <xdr:rowOff>47754</xdr:rowOff>
    </xdr:to>
    <xdr:cxnSp macro="">
      <xdr:nvCxnSpPr>
        <xdr:cNvPr id="801" name="直線コネクタ 800"/>
        <xdr:cNvCxnSpPr/>
      </xdr:nvCxnSpPr>
      <xdr:spPr>
        <a:xfrm flipV="1">
          <a:off x="19545300" y="9811162"/>
          <a:ext cx="889000" cy="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10341</xdr:rowOff>
    </xdr:from>
    <xdr:ext cx="469744" cy="259045"/>
    <xdr:sp macro="" textlink="">
      <xdr:nvSpPr>
        <xdr:cNvPr id="803" name="テキスト ボックス 802"/>
        <xdr:cNvSpPr txBox="1"/>
      </xdr:nvSpPr>
      <xdr:spPr>
        <a:xfrm>
          <a:off x="20199428" y="1012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47754</xdr:rowOff>
    </xdr:from>
    <xdr:to>
      <xdr:col>102</xdr:col>
      <xdr:colOff>114300</xdr:colOff>
      <xdr:row>57</xdr:row>
      <xdr:rowOff>67789</xdr:rowOff>
    </xdr:to>
    <xdr:cxnSp macro="">
      <xdr:nvCxnSpPr>
        <xdr:cNvPr id="804" name="直線コネクタ 803"/>
        <xdr:cNvCxnSpPr/>
      </xdr:nvCxnSpPr>
      <xdr:spPr>
        <a:xfrm flipV="1">
          <a:off x="18656300" y="9820404"/>
          <a:ext cx="889000" cy="2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14635</xdr:rowOff>
    </xdr:from>
    <xdr:ext cx="469744" cy="259045"/>
    <xdr:sp macro="" textlink="">
      <xdr:nvSpPr>
        <xdr:cNvPr id="806" name="テキスト ボックス 805"/>
        <xdr:cNvSpPr txBox="1"/>
      </xdr:nvSpPr>
      <xdr:spPr>
        <a:xfrm>
          <a:off x="19310428" y="1013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2405</xdr:rowOff>
    </xdr:from>
    <xdr:ext cx="469744" cy="259045"/>
    <xdr:sp macro="" textlink="">
      <xdr:nvSpPr>
        <xdr:cNvPr id="808" name="テキスト ボックス 807"/>
        <xdr:cNvSpPr txBox="1"/>
      </xdr:nvSpPr>
      <xdr:spPr>
        <a:xfrm>
          <a:off x="18421428" y="1011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153512</xdr:rowOff>
    </xdr:from>
    <xdr:to>
      <xdr:col>116</xdr:col>
      <xdr:colOff>114300</xdr:colOff>
      <xdr:row>57</xdr:row>
      <xdr:rowOff>83662</xdr:rowOff>
    </xdr:to>
    <xdr:sp macro="" textlink="">
      <xdr:nvSpPr>
        <xdr:cNvPr id="814" name="楕円 813"/>
        <xdr:cNvSpPr/>
      </xdr:nvSpPr>
      <xdr:spPr>
        <a:xfrm>
          <a:off x="22110700" y="975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4939</xdr:rowOff>
    </xdr:from>
    <xdr:ext cx="534377" cy="259045"/>
    <xdr:sp macro="" textlink="">
      <xdr:nvSpPr>
        <xdr:cNvPr id="815" name="貸付金該当値テキスト"/>
        <xdr:cNvSpPr txBox="1"/>
      </xdr:nvSpPr>
      <xdr:spPr>
        <a:xfrm>
          <a:off x="22212300" y="96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159945</xdr:rowOff>
    </xdr:from>
    <xdr:to>
      <xdr:col>112</xdr:col>
      <xdr:colOff>38100</xdr:colOff>
      <xdr:row>57</xdr:row>
      <xdr:rowOff>90095</xdr:rowOff>
    </xdr:to>
    <xdr:sp macro="" textlink="">
      <xdr:nvSpPr>
        <xdr:cNvPr id="816" name="楕円 815"/>
        <xdr:cNvSpPr/>
      </xdr:nvSpPr>
      <xdr:spPr>
        <a:xfrm>
          <a:off x="21272500" y="976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106622</xdr:rowOff>
    </xdr:from>
    <xdr:ext cx="534377" cy="259045"/>
    <xdr:sp macro="" textlink="">
      <xdr:nvSpPr>
        <xdr:cNvPr id="817" name="テキスト ボックス 816"/>
        <xdr:cNvSpPr txBox="1"/>
      </xdr:nvSpPr>
      <xdr:spPr>
        <a:xfrm>
          <a:off x="21056111" y="953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159162</xdr:rowOff>
    </xdr:from>
    <xdr:to>
      <xdr:col>107</xdr:col>
      <xdr:colOff>101600</xdr:colOff>
      <xdr:row>57</xdr:row>
      <xdr:rowOff>89312</xdr:rowOff>
    </xdr:to>
    <xdr:sp macro="" textlink="">
      <xdr:nvSpPr>
        <xdr:cNvPr id="818" name="楕円 817"/>
        <xdr:cNvSpPr/>
      </xdr:nvSpPr>
      <xdr:spPr>
        <a:xfrm>
          <a:off x="20383500" y="976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105839</xdr:rowOff>
    </xdr:from>
    <xdr:ext cx="534377" cy="259045"/>
    <xdr:sp macro="" textlink="">
      <xdr:nvSpPr>
        <xdr:cNvPr id="819" name="テキスト ボックス 818"/>
        <xdr:cNvSpPr txBox="1"/>
      </xdr:nvSpPr>
      <xdr:spPr>
        <a:xfrm>
          <a:off x="20167111" y="95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168404</xdr:rowOff>
    </xdr:from>
    <xdr:to>
      <xdr:col>102</xdr:col>
      <xdr:colOff>165100</xdr:colOff>
      <xdr:row>57</xdr:row>
      <xdr:rowOff>98554</xdr:rowOff>
    </xdr:to>
    <xdr:sp macro="" textlink="">
      <xdr:nvSpPr>
        <xdr:cNvPr id="820" name="楕円 819"/>
        <xdr:cNvSpPr/>
      </xdr:nvSpPr>
      <xdr:spPr>
        <a:xfrm>
          <a:off x="19494500" y="976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115081</xdr:rowOff>
    </xdr:from>
    <xdr:ext cx="534377" cy="259045"/>
    <xdr:sp macro="" textlink="">
      <xdr:nvSpPr>
        <xdr:cNvPr id="821" name="テキスト ボックス 820"/>
        <xdr:cNvSpPr txBox="1"/>
      </xdr:nvSpPr>
      <xdr:spPr>
        <a:xfrm>
          <a:off x="19278111" y="95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16989</xdr:rowOff>
    </xdr:from>
    <xdr:to>
      <xdr:col>98</xdr:col>
      <xdr:colOff>38100</xdr:colOff>
      <xdr:row>57</xdr:row>
      <xdr:rowOff>118589</xdr:rowOff>
    </xdr:to>
    <xdr:sp macro="" textlink="">
      <xdr:nvSpPr>
        <xdr:cNvPr id="822" name="楕円 821"/>
        <xdr:cNvSpPr/>
      </xdr:nvSpPr>
      <xdr:spPr>
        <a:xfrm>
          <a:off x="18605500" y="978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135116</xdr:rowOff>
    </xdr:from>
    <xdr:ext cx="534377" cy="259045"/>
    <xdr:sp macro="" textlink="">
      <xdr:nvSpPr>
        <xdr:cNvPr id="823" name="テキスト ボックス 822"/>
        <xdr:cNvSpPr txBox="1"/>
      </xdr:nvSpPr>
      <xdr:spPr>
        <a:xfrm>
          <a:off x="18389111" y="956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38869</xdr:rowOff>
    </xdr:from>
    <xdr:to>
      <xdr:col>116</xdr:col>
      <xdr:colOff>63500</xdr:colOff>
      <xdr:row>74</xdr:row>
      <xdr:rowOff>62790</xdr:rowOff>
    </xdr:to>
    <xdr:cxnSp macro="">
      <xdr:nvCxnSpPr>
        <xdr:cNvPr id="850" name="直線コネクタ 849"/>
        <xdr:cNvCxnSpPr/>
      </xdr:nvCxnSpPr>
      <xdr:spPr>
        <a:xfrm>
          <a:off x="21323300" y="12726169"/>
          <a:ext cx="838200" cy="2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38869</xdr:rowOff>
    </xdr:from>
    <xdr:to>
      <xdr:col>111</xdr:col>
      <xdr:colOff>177800</xdr:colOff>
      <xdr:row>74</xdr:row>
      <xdr:rowOff>131270</xdr:rowOff>
    </xdr:to>
    <xdr:cxnSp macro="">
      <xdr:nvCxnSpPr>
        <xdr:cNvPr id="853" name="直線コネクタ 852"/>
        <xdr:cNvCxnSpPr/>
      </xdr:nvCxnSpPr>
      <xdr:spPr>
        <a:xfrm flipV="1">
          <a:off x="20434300" y="12726169"/>
          <a:ext cx="889000" cy="9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75532</xdr:rowOff>
    </xdr:from>
    <xdr:to>
      <xdr:col>107</xdr:col>
      <xdr:colOff>50800</xdr:colOff>
      <xdr:row>74</xdr:row>
      <xdr:rowOff>131270</xdr:rowOff>
    </xdr:to>
    <xdr:cxnSp macro="">
      <xdr:nvCxnSpPr>
        <xdr:cNvPr id="856" name="直線コネクタ 855"/>
        <xdr:cNvCxnSpPr/>
      </xdr:nvCxnSpPr>
      <xdr:spPr>
        <a:xfrm>
          <a:off x="19545300" y="12762832"/>
          <a:ext cx="889000" cy="5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58" name="テキスト ボックス 857"/>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75532</xdr:rowOff>
    </xdr:from>
    <xdr:to>
      <xdr:col>102</xdr:col>
      <xdr:colOff>114300</xdr:colOff>
      <xdr:row>74</xdr:row>
      <xdr:rowOff>106594</xdr:rowOff>
    </xdr:to>
    <xdr:cxnSp macro="">
      <xdr:nvCxnSpPr>
        <xdr:cNvPr id="859" name="直線コネクタ 858"/>
        <xdr:cNvCxnSpPr/>
      </xdr:nvCxnSpPr>
      <xdr:spPr>
        <a:xfrm flipV="1">
          <a:off x="18656300" y="12762832"/>
          <a:ext cx="889000" cy="3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32200</xdr:rowOff>
    </xdr:from>
    <xdr:ext cx="599010" cy="259045"/>
    <xdr:sp macro="" textlink="">
      <xdr:nvSpPr>
        <xdr:cNvPr id="861" name="テキスト ボックス 860"/>
        <xdr:cNvSpPr txBox="1"/>
      </xdr:nvSpPr>
      <xdr:spPr>
        <a:xfrm>
          <a:off x="19245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21544</xdr:rowOff>
    </xdr:from>
    <xdr:ext cx="599010" cy="259045"/>
    <xdr:sp macro="" textlink="">
      <xdr:nvSpPr>
        <xdr:cNvPr id="863" name="テキスト ボックス 862"/>
        <xdr:cNvSpPr txBox="1"/>
      </xdr:nvSpPr>
      <xdr:spPr>
        <a:xfrm>
          <a:off x="18356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11990</xdr:rowOff>
    </xdr:from>
    <xdr:to>
      <xdr:col>116</xdr:col>
      <xdr:colOff>114300</xdr:colOff>
      <xdr:row>74</xdr:row>
      <xdr:rowOff>113590</xdr:rowOff>
    </xdr:to>
    <xdr:sp macro="" textlink="">
      <xdr:nvSpPr>
        <xdr:cNvPr id="869" name="楕円 868"/>
        <xdr:cNvSpPr/>
      </xdr:nvSpPr>
      <xdr:spPr>
        <a:xfrm>
          <a:off x="22110700" y="1269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34867</xdr:rowOff>
    </xdr:from>
    <xdr:ext cx="599010" cy="259045"/>
    <xdr:sp macro="" textlink="">
      <xdr:nvSpPr>
        <xdr:cNvPr id="870" name="繰出金該当値テキスト"/>
        <xdr:cNvSpPr txBox="1"/>
      </xdr:nvSpPr>
      <xdr:spPr>
        <a:xfrm>
          <a:off x="22212300" y="1255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159519</xdr:rowOff>
    </xdr:from>
    <xdr:to>
      <xdr:col>112</xdr:col>
      <xdr:colOff>38100</xdr:colOff>
      <xdr:row>74</xdr:row>
      <xdr:rowOff>89669</xdr:rowOff>
    </xdr:to>
    <xdr:sp macro="" textlink="">
      <xdr:nvSpPr>
        <xdr:cNvPr id="871" name="楕円 870"/>
        <xdr:cNvSpPr/>
      </xdr:nvSpPr>
      <xdr:spPr>
        <a:xfrm>
          <a:off x="21272500" y="1267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106196</xdr:rowOff>
    </xdr:from>
    <xdr:ext cx="599010" cy="259045"/>
    <xdr:sp macro="" textlink="">
      <xdr:nvSpPr>
        <xdr:cNvPr id="872" name="テキスト ボックス 871"/>
        <xdr:cNvSpPr txBox="1"/>
      </xdr:nvSpPr>
      <xdr:spPr>
        <a:xfrm>
          <a:off x="21023795" y="1245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80470</xdr:rowOff>
    </xdr:from>
    <xdr:to>
      <xdr:col>107</xdr:col>
      <xdr:colOff>101600</xdr:colOff>
      <xdr:row>75</xdr:row>
      <xdr:rowOff>10620</xdr:rowOff>
    </xdr:to>
    <xdr:sp macro="" textlink="">
      <xdr:nvSpPr>
        <xdr:cNvPr id="873" name="楕円 872"/>
        <xdr:cNvSpPr/>
      </xdr:nvSpPr>
      <xdr:spPr>
        <a:xfrm>
          <a:off x="20383500" y="1276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27147</xdr:rowOff>
    </xdr:from>
    <xdr:ext cx="599010" cy="259045"/>
    <xdr:sp macro="" textlink="">
      <xdr:nvSpPr>
        <xdr:cNvPr id="874" name="テキスト ボックス 873"/>
        <xdr:cNvSpPr txBox="1"/>
      </xdr:nvSpPr>
      <xdr:spPr>
        <a:xfrm>
          <a:off x="20134795" y="12542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24732</xdr:rowOff>
    </xdr:from>
    <xdr:to>
      <xdr:col>102</xdr:col>
      <xdr:colOff>165100</xdr:colOff>
      <xdr:row>74</xdr:row>
      <xdr:rowOff>126332</xdr:rowOff>
    </xdr:to>
    <xdr:sp macro="" textlink="">
      <xdr:nvSpPr>
        <xdr:cNvPr id="875" name="楕円 874"/>
        <xdr:cNvSpPr/>
      </xdr:nvSpPr>
      <xdr:spPr>
        <a:xfrm>
          <a:off x="19494500" y="1271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142859</xdr:rowOff>
    </xdr:from>
    <xdr:ext cx="599010" cy="259045"/>
    <xdr:sp macro="" textlink="">
      <xdr:nvSpPr>
        <xdr:cNvPr id="876" name="テキスト ボックス 875"/>
        <xdr:cNvSpPr txBox="1"/>
      </xdr:nvSpPr>
      <xdr:spPr>
        <a:xfrm>
          <a:off x="19245795" y="1248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55794</xdr:rowOff>
    </xdr:from>
    <xdr:to>
      <xdr:col>98</xdr:col>
      <xdr:colOff>38100</xdr:colOff>
      <xdr:row>74</xdr:row>
      <xdr:rowOff>157394</xdr:rowOff>
    </xdr:to>
    <xdr:sp macro="" textlink="">
      <xdr:nvSpPr>
        <xdr:cNvPr id="877" name="楕円 876"/>
        <xdr:cNvSpPr/>
      </xdr:nvSpPr>
      <xdr:spPr>
        <a:xfrm>
          <a:off x="18605500" y="1274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2471</xdr:rowOff>
    </xdr:from>
    <xdr:ext cx="599010" cy="259045"/>
    <xdr:sp macro="" textlink="">
      <xdr:nvSpPr>
        <xdr:cNvPr id="878" name="テキスト ボックス 877"/>
        <xdr:cNvSpPr txBox="1"/>
      </xdr:nvSpPr>
      <xdr:spPr>
        <a:xfrm>
          <a:off x="18356795" y="12518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歳出総額は、住民</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a:t>
          </a:r>
          <a:r>
            <a:rPr kumimoji="1" lang="en-US" altLang="ja-JP" sz="1100" b="0" i="0" baseline="0">
              <a:solidFill>
                <a:schemeClr val="dk1"/>
              </a:solidFill>
              <a:effectLst/>
              <a:latin typeface="+mn-lt"/>
              <a:ea typeface="+mn-ea"/>
              <a:cs typeface="+mn-cs"/>
            </a:rPr>
            <a:t>1,606,131</a:t>
          </a:r>
          <a:r>
            <a:rPr kumimoji="1" lang="ja-JP" altLang="ja-JP" sz="1100" b="0" i="0" baseline="0">
              <a:solidFill>
                <a:schemeClr val="dk1"/>
              </a:solidFill>
              <a:effectLst/>
              <a:latin typeface="+mn-lt"/>
              <a:ea typeface="+mn-ea"/>
              <a:cs typeface="+mn-cs"/>
            </a:rPr>
            <a:t>円となっている。補助費等については、住民</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人当たりのコストが</a:t>
          </a:r>
          <a:r>
            <a:rPr kumimoji="1" lang="en-US" altLang="ja-JP" sz="1100" b="0" i="0" baseline="0">
              <a:solidFill>
                <a:schemeClr val="dk1"/>
              </a:solidFill>
              <a:effectLst/>
              <a:latin typeface="+mn-lt"/>
              <a:ea typeface="+mn-ea"/>
              <a:cs typeface="+mn-cs"/>
            </a:rPr>
            <a:t>376,644</a:t>
          </a:r>
          <a:r>
            <a:rPr kumimoji="1" lang="ja-JP" altLang="ja-JP" sz="1100" b="0" i="0" baseline="0">
              <a:solidFill>
                <a:schemeClr val="dk1"/>
              </a:solidFill>
              <a:effectLst/>
              <a:latin typeface="+mn-lt"/>
              <a:ea typeface="+mn-ea"/>
              <a:cs typeface="+mn-cs"/>
            </a:rPr>
            <a:t>円で類似団体と比較すると</a:t>
          </a:r>
          <a:r>
            <a:rPr kumimoji="1" lang="en-US" altLang="ja-JP" sz="1100" b="0" i="0" baseline="0">
              <a:solidFill>
                <a:schemeClr val="dk1"/>
              </a:solidFill>
              <a:effectLst/>
              <a:latin typeface="+mn-lt"/>
              <a:ea typeface="+mn-ea"/>
              <a:cs typeface="+mn-cs"/>
            </a:rPr>
            <a:t>1.6</a:t>
          </a:r>
          <a:r>
            <a:rPr kumimoji="1" lang="ja-JP" altLang="ja-JP" sz="1100" b="0" i="0" baseline="0">
              <a:solidFill>
                <a:schemeClr val="dk1"/>
              </a:solidFill>
              <a:effectLst/>
              <a:latin typeface="+mn-lt"/>
              <a:ea typeface="+mn-ea"/>
              <a:cs typeface="+mn-cs"/>
            </a:rPr>
            <a:t>倍になっている。病院事業特別会計に対する繰出金は補助費等に計上され、新公立病院改革プランに基づく病床の見直しで経営改善が図られてきたが、令和２年度は新型コロナウィルス感染症の影響等で増額原因となった。維持補修費については、大雪となったため除排雪に要する経費が膨らみ、類似団体平均と比較すると</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倍多くなっている。扶助費については、子ども・子育て支援給付等の単独事業のほか、障害者自立支援給付に係る各事業の給付も大きくなっている。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北海道天塩町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2,891
2,854
353.56
5,127,814
4,643,326
350,488
3,197,990
3,973,295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132728</xdr:rowOff>
    </xdr:from>
    <xdr:to>
      <xdr:col>24</xdr:col>
      <xdr:colOff>63500</xdr:colOff>
      <xdr:row>36</xdr:row>
      <xdr:rowOff>146863</xdr:rowOff>
    </xdr:to>
    <xdr:cxnSp macro="">
      <xdr:nvCxnSpPr>
        <xdr:cNvPr id="60" name="直線コネクタ 59"/>
        <xdr:cNvCxnSpPr/>
      </xdr:nvCxnSpPr>
      <xdr:spPr>
        <a:xfrm>
          <a:off x="3797300" y="6304928"/>
          <a:ext cx="8382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132728</xdr:rowOff>
    </xdr:from>
    <xdr:to>
      <xdr:col>19</xdr:col>
      <xdr:colOff>177800</xdr:colOff>
      <xdr:row>37</xdr:row>
      <xdr:rowOff>4750</xdr:rowOff>
    </xdr:to>
    <xdr:cxnSp macro="">
      <xdr:nvCxnSpPr>
        <xdr:cNvPr id="63" name="直線コネクタ 62"/>
        <xdr:cNvCxnSpPr/>
      </xdr:nvCxnSpPr>
      <xdr:spPr>
        <a:xfrm flipV="1">
          <a:off x="2908300" y="6304928"/>
          <a:ext cx="889000" cy="4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166713</xdr:rowOff>
    </xdr:from>
    <xdr:to>
      <xdr:col>15</xdr:col>
      <xdr:colOff>50800</xdr:colOff>
      <xdr:row>37</xdr:row>
      <xdr:rowOff>4750</xdr:rowOff>
    </xdr:to>
    <xdr:cxnSp macro="">
      <xdr:nvCxnSpPr>
        <xdr:cNvPr id="66" name="直線コネクタ 65"/>
        <xdr:cNvCxnSpPr/>
      </xdr:nvCxnSpPr>
      <xdr:spPr>
        <a:xfrm>
          <a:off x="2019300" y="6338913"/>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166713</xdr:rowOff>
    </xdr:from>
    <xdr:to>
      <xdr:col>10</xdr:col>
      <xdr:colOff>114300</xdr:colOff>
      <xdr:row>37</xdr:row>
      <xdr:rowOff>4635</xdr:rowOff>
    </xdr:to>
    <xdr:cxnSp macro="">
      <xdr:nvCxnSpPr>
        <xdr:cNvPr id="69" name="直線コネクタ 68"/>
        <xdr:cNvCxnSpPr/>
      </xdr:nvCxnSpPr>
      <xdr:spPr>
        <a:xfrm flipV="1">
          <a:off x="1130300" y="6338913"/>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96063</xdr:rowOff>
    </xdr:from>
    <xdr:to>
      <xdr:col>24</xdr:col>
      <xdr:colOff>114300</xdr:colOff>
      <xdr:row>37</xdr:row>
      <xdr:rowOff>26213</xdr:rowOff>
    </xdr:to>
    <xdr:sp macro="" textlink="">
      <xdr:nvSpPr>
        <xdr:cNvPr id="79" name="楕円 78"/>
        <xdr:cNvSpPr/>
      </xdr:nvSpPr>
      <xdr:spPr>
        <a:xfrm>
          <a:off x="4584700" y="62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118940</xdr:rowOff>
    </xdr:from>
    <xdr:ext cx="534377" cy="259045"/>
    <xdr:sp macro="" textlink="">
      <xdr:nvSpPr>
        <xdr:cNvPr id="80" name="議会費該当値テキスト"/>
        <xdr:cNvSpPr txBox="1"/>
      </xdr:nvSpPr>
      <xdr:spPr>
        <a:xfrm>
          <a:off x="4686300" y="611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81928</xdr:rowOff>
    </xdr:from>
    <xdr:to>
      <xdr:col>20</xdr:col>
      <xdr:colOff>38100</xdr:colOff>
      <xdr:row>37</xdr:row>
      <xdr:rowOff>12078</xdr:rowOff>
    </xdr:to>
    <xdr:sp macro="" textlink="">
      <xdr:nvSpPr>
        <xdr:cNvPr id="81" name="楕円 80"/>
        <xdr:cNvSpPr/>
      </xdr:nvSpPr>
      <xdr:spPr>
        <a:xfrm>
          <a:off x="3746500" y="625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28605</xdr:rowOff>
    </xdr:from>
    <xdr:ext cx="534377" cy="259045"/>
    <xdr:sp macro="" textlink="">
      <xdr:nvSpPr>
        <xdr:cNvPr id="82" name="テキスト ボックス 81"/>
        <xdr:cNvSpPr txBox="1"/>
      </xdr:nvSpPr>
      <xdr:spPr>
        <a:xfrm>
          <a:off x="3530111" y="602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125400</xdr:rowOff>
    </xdr:from>
    <xdr:to>
      <xdr:col>15</xdr:col>
      <xdr:colOff>101600</xdr:colOff>
      <xdr:row>37</xdr:row>
      <xdr:rowOff>55550</xdr:rowOff>
    </xdr:to>
    <xdr:sp macro="" textlink="">
      <xdr:nvSpPr>
        <xdr:cNvPr id="83" name="楕円 82"/>
        <xdr:cNvSpPr/>
      </xdr:nvSpPr>
      <xdr:spPr>
        <a:xfrm>
          <a:off x="2857500" y="62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72077</xdr:rowOff>
    </xdr:from>
    <xdr:ext cx="534377" cy="259045"/>
    <xdr:sp macro="" textlink="">
      <xdr:nvSpPr>
        <xdr:cNvPr id="84" name="テキスト ボックス 83"/>
        <xdr:cNvSpPr txBox="1"/>
      </xdr:nvSpPr>
      <xdr:spPr>
        <a:xfrm>
          <a:off x="2641111" y="60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115913</xdr:rowOff>
    </xdr:from>
    <xdr:to>
      <xdr:col>10</xdr:col>
      <xdr:colOff>165100</xdr:colOff>
      <xdr:row>37</xdr:row>
      <xdr:rowOff>46063</xdr:rowOff>
    </xdr:to>
    <xdr:sp macro="" textlink="">
      <xdr:nvSpPr>
        <xdr:cNvPr id="85" name="楕円 84"/>
        <xdr:cNvSpPr/>
      </xdr:nvSpPr>
      <xdr:spPr>
        <a:xfrm>
          <a:off x="1968500" y="62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62590</xdr:rowOff>
    </xdr:from>
    <xdr:ext cx="534377" cy="259045"/>
    <xdr:sp macro="" textlink="">
      <xdr:nvSpPr>
        <xdr:cNvPr id="86" name="テキスト ボックス 85"/>
        <xdr:cNvSpPr txBox="1"/>
      </xdr:nvSpPr>
      <xdr:spPr>
        <a:xfrm>
          <a:off x="1752111" y="606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125285</xdr:rowOff>
    </xdr:from>
    <xdr:to>
      <xdr:col>6</xdr:col>
      <xdr:colOff>38100</xdr:colOff>
      <xdr:row>37</xdr:row>
      <xdr:rowOff>55435</xdr:rowOff>
    </xdr:to>
    <xdr:sp macro="" textlink="">
      <xdr:nvSpPr>
        <xdr:cNvPr id="87" name="楕円 86"/>
        <xdr:cNvSpPr/>
      </xdr:nvSpPr>
      <xdr:spPr>
        <a:xfrm>
          <a:off x="1079500" y="629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71962</xdr:rowOff>
    </xdr:from>
    <xdr:ext cx="534377" cy="259045"/>
    <xdr:sp macro="" textlink="">
      <xdr:nvSpPr>
        <xdr:cNvPr id="88" name="テキスト ボックス 87"/>
        <xdr:cNvSpPr txBox="1"/>
      </xdr:nvSpPr>
      <xdr:spPr>
        <a:xfrm>
          <a:off x="863111" y="607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65101</xdr:rowOff>
    </xdr:from>
    <xdr:to>
      <xdr:col>24</xdr:col>
      <xdr:colOff>63500</xdr:colOff>
      <xdr:row>58</xdr:row>
      <xdr:rowOff>96008</xdr:rowOff>
    </xdr:to>
    <xdr:cxnSp macro="">
      <xdr:nvCxnSpPr>
        <xdr:cNvPr id="115" name="直線コネクタ 114"/>
        <xdr:cNvCxnSpPr/>
      </xdr:nvCxnSpPr>
      <xdr:spPr>
        <a:xfrm>
          <a:off x="3797300" y="10009201"/>
          <a:ext cx="8382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65101</xdr:rowOff>
    </xdr:from>
    <xdr:to>
      <xdr:col>19</xdr:col>
      <xdr:colOff>177800</xdr:colOff>
      <xdr:row>58</xdr:row>
      <xdr:rowOff>87793</xdr:rowOff>
    </xdr:to>
    <xdr:cxnSp macro="">
      <xdr:nvCxnSpPr>
        <xdr:cNvPr id="118" name="直線コネクタ 117"/>
        <xdr:cNvCxnSpPr/>
      </xdr:nvCxnSpPr>
      <xdr:spPr>
        <a:xfrm flipV="1">
          <a:off x="2908300" y="10009201"/>
          <a:ext cx="889000" cy="2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48713</xdr:rowOff>
    </xdr:from>
    <xdr:to>
      <xdr:col>15</xdr:col>
      <xdr:colOff>50800</xdr:colOff>
      <xdr:row>58</xdr:row>
      <xdr:rowOff>87793</xdr:rowOff>
    </xdr:to>
    <xdr:cxnSp macro="">
      <xdr:nvCxnSpPr>
        <xdr:cNvPr id="121" name="直線コネクタ 120"/>
        <xdr:cNvCxnSpPr/>
      </xdr:nvCxnSpPr>
      <xdr:spPr>
        <a:xfrm>
          <a:off x="2019300" y="9992813"/>
          <a:ext cx="889000" cy="3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48713</xdr:rowOff>
    </xdr:from>
    <xdr:to>
      <xdr:col>10</xdr:col>
      <xdr:colOff>114300</xdr:colOff>
      <xdr:row>58</xdr:row>
      <xdr:rowOff>50413</xdr:rowOff>
    </xdr:to>
    <xdr:cxnSp macro="">
      <xdr:nvCxnSpPr>
        <xdr:cNvPr id="124" name="直線コネクタ 123"/>
        <xdr:cNvCxnSpPr/>
      </xdr:nvCxnSpPr>
      <xdr:spPr>
        <a:xfrm flipV="1">
          <a:off x="1130300" y="9992813"/>
          <a:ext cx="889000" cy="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45208</xdr:rowOff>
    </xdr:from>
    <xdr:to>
      <xdr:col>24</xdr:col>
      <xdr:colOff>114300</xdr:colOff>
      <xdr:row>58</xdr:row>
      <xdr:rowOff>146808</xdr:rowOff>
    </xdr:to>
    <xdr:sp macro="" textlink="">
      <xdr:nvSpPr>
        <xdr:cNvPr id="134" name="楕円 133"/>
        <xdr:cNvSpPr/>
      </xdr:nvSpPr>
      <xdr:spPr>
        <a:xfrm>
          <a:off x="4584700" y="998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154289</xdr:rowOff>
    </xdr:from>
    <xdr:ext cx="599010" cy="259045"/>
    <xdr:sp macro="" textlink="">
      <xdr:nvSpPr>
        <xdr:cNvPr id="135" name="総務費該当値テキスト"/>
        <xdr:cNvSpPr txBox="1"/>
      </xdr:nvSpPr>
      <xdr:spPr>
        <a:xfrm>
          <a:off x="4686300" y="992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14301</xdr:rowOff>
    </xdr:from>
    <xdr:to>
      <xdr:col>20</xdr:col>
      <xdr:colOff>38100</xdr:colOff>
      <xdr:row>58</xdr:row>
      <xdr:rowOff>115901</xdr:rowOff>
    </xdr:to>
    <xdr:sp macro="" textlink="">
      <xdr:nvSpPr>
        <xdr:cNvPr id="136" name="楕円 135"/>
        <xdr:cNvSpPr/>
      </xdr:nvSpPr>
      <xdr:spPr>
        <a:xfrm>
          <a:off x="3746500" y="995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107028</xdr:rowOff>
    </xdr:from>
    <xdr:ext cx="599010" cy="259045"/>
    <xdr:sp macro="" textlink="">
      <xdr:nvSpPr>
        <xdr:cNvPr id="137" name="テキスト ボックス 136"/>
        <xdr:cNvSpPr txBox="1"/>
      </xdr:nvSpPr>
      <xdr:spPr>
        <a:xfrm>
          <a:off x="3497795" y="10051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36993</xdr:rowOff>
    </xdr:from>
    <xdr:to>
      <xdr:col>15</xdr:col>
      <xdr:colOff>101600</xdr:colOff>
      <xdr:row>58</xdr:row>
      <xdr:rowOff>138593</xdr:rowOff>
    </xdr:to>
    <xdr:sp macro="" textlink="">
      <xdr:nvSpPr>
        <xdr:cNvPr id="138" name="楕円 137"/>
        <xdr:cNvSpPr/>
      </xdr:nvSpPr>
      <xdr:spPr>
        <a:xfrm>
          <a:off x="2857500" y="998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129720</xdr:rowOff>
    </xdr:from>
    <xdr:ext cx="599010" cy="259045"/>
    <xdr:sp macro="" textlink="">
      <xdr:nvSpPr>
        <xdr:cNvPr id="139" name="テキスト ボックス 138"/>
        <xdr:cNvSpPr txBox="1"/>
      </xdr:nvSpPr>
      <xdr:spPr>
        <a:xfrm>
          <a:off x="2608795" y="1007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169363</xdr:rowOff>
    </xdr:from>
    <xdr:to>
      <xdr:col>10</xdr:col>
      <xdr:colOff>165100</xdr:colOff>
      <xdr:row>58</xdr:row>
      <xdr:rowOff>99513</xdr:rowOff>
    </xdr:to>
    <xdr:sp macro="" textlink="">
      <xdr:nvSpPr>
        <xdr:cNvPr id="140" name="楕円 139"/>
        <xdr:cNvSpPr/>
      </xdr:nvSpPr>
      <xdr:spPr>
        <a:xfrm>
          <a:off x="1968500" y="99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116040</xdr:rowOff>
    </xdr:from>
    <xdr:ext cx="599010" cy="259045"/>
    <xdr:sp macro="" textlink="">
      <xdr:nvSpPr>
        <xdr:cNvPr id="141" name="テキスト ボックス 140"/>
        <xdr:cNvSpPr txBox="1"/>
      </xdr:nvSpPr>
      <xdr:spPr>
        <a:xfrm>
          <a:off x="1719795" y="971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171063</xdr:rowOff>
    </xdr:from>
    <xdr:to>
      <xdr:col>6</xdr:col>
      <xdr:colOff>38100</xdr:colOff>
      <xdr:row>58</xdr:row>
      <xdr:rowOff>101213</xdr:rowOff>
    </xdr:to>
    <xdr:sp macro="" textlink="">
      <xdr:nvSpPr>
        <xdr:cNvPr id="142" name="楕円 141"/>
        <xdr:cNvSpPr/>
      </xdr:nvSpPr>
      <xdr:spPr>
        <a:xfrm>
          <a:off x="1079500" y="99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117740</xdr:rowOff>
    </xdr:from>
    <xdr:ext cx="599010" cy="259045"/>
    <xdr:sp macro="" textlink="">
      <xdr:nvSpPr>
        <xdr:cNvPr id="143" name="テキスト ボックス 142"/>
        <xdr:cNvSpPr txBox="1"/>
      </xdr:nvSpPr>
      <xdr:spPr>
        <a:xfrm>
          <a:off x="830795" y="9718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47275</xdr:rowOff>
    </xdr:from>
    <xdr:to>
      <xdr:col>24</xdr:col>
      <xdr:colOff>63500</xdr:colOff>
      <xdr:row>78</xdr:row>
      <xdr:rowOff>98405</xdr:rowOff>
    </xdr:to>
    <xdr:cxnSp macro="">
      <xdr:nvCxnSpPr>
        <xdr:cNvPr id="173" name="直線コネクタ 172"/>
        <xdr:cNvCxnSpPr/>
      </xdr:nvCxnSpPr>
      <xdr:spPr>
        <a:xfrm flipV="1">
          <a:off x="3797300" y="13420375"/>
          <a:ext cx="838200" cy="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98405</xdr:rowOff>
    </xdr:from>
    <xdr:to>
      <xdr:col>19</xdr:col>
      <xdr:colOff>177800</xdr:colOff>
      <xdr:row>78</xdr:row>
      <xdr:rowOff>143407</xdr:rowOff>
    </xdr:to>
    <xdr:cxnSp macro="">
      <xdr:nvCxnSpPr>
        <xdr:cNvPr id="176" name="直線コネクタ 175"/>
        <xdr:cNvCxnSpPr/>
      </xdr:nvCxnSpPr>
      <xdr:spPr>
        <a:xfrm flipV="1">
          <a:off x="2908300" y="13471505"/>
          <a:ext cx="889000" cy="4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143407</xdr:rowOff>
    </xdr:from>
    <xdr:to>
      <xdr:col>15</xdr:col>
      <xdr:colOff>50800</xdr:colOff>
      <xdr:row>79</xdr:row>
      <xdr:rowOff>429</xdr:rowOff>
    </xdr:to>
    <xdr:cxnSp macro="">
      <xdr:nvCxnSpPr>
        <xdr:cNvPr id="179" name="直線コネクタ 178"/>
        <xdr:cNvCxnSpPr/>
      </xdr:nvCxnSpPr>
      <xdr:spPr>
        <a:xfrm flipV="1">
          <a:off x="2019300" y="13516507"/>
          <a:ext cx="889000" cy="2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138502</xdr:rowOff>
    </xdr:from>
    <xdr:to>
      <xdr:col>10</xdr:col>
      <xdr:colOff>114300</xdr:colOff>
      <xdr:row>79</xdr:row>
      <xdr:rowOff>429</xdr:rowOff>
    </xdr:to>
    <xdr:cxnSp macro="">
      <xdr:nvCxnSpPr>
        <xdr:cNvPr id="182" name="直線コネクタ 181"/>
        <xdr:cNvCxnSpPr/>
      </xdr:nvCxnSpPr>
      <xdr:spPr>
        <a:xfrm>
          <a:off x="1130300" y="13511602"/>
          <a:ext cx="889000" cy="3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167925</xdr:rowOff>
    </xdr:from>
    <xdr:to>
      <xdr:col>24</xdr:col>
      <xdr:colOff>114300</xdr:colOff>
      <xdr:row>78</xdr:row>
      <xdr:rowOff>98075</xdr:rowOff>
    </xdr:to>
    <xdr:sp macro="" textlink="">
      <xdr:nvSpPr>
        <xdr:cNvPr id="192" name="楕円 191"/>
        <xdr:cNvSpPr/>
      </xdr:nvSpPr>
      <xdr:spPr>
        <a:xfrm>
          <a:off x="4584700" y="133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19352</xdr:rowOff>
    </xdr:from>
    <xdr:ext cx="599010" cy="259045"/>
    <xdr:sp macro="" textlink="">
      <xdr:nvSpPr>
        <xdr:cNvPr id="193" name="民生費該当値テキスト"/>
        <xdr:cNvSpPr txBox="1"/>
      </xdr:nvSpPr>
      <xdr:spPr>
        <a:xfrm>
          <a:off x="4686300" y="1322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47605</xdr:rowOff>
    </xdr:from>
    <xdr:to>
      <xdr:col>20</xdr:col>
      <xdr:colOff>38100</xdr:colOff>
      <xdr:row>78</xdr:row>
      <xdr:rowOff>149205</xdr:rowOff>
    </xdr:to>
    <xdr:sp macro="" textlink="">
      <xdr:nvSpPr>
        <xdr:cNvPr id="194" name="楕円 193"/>
        <xdr:cNvSpPr/>
      </xdr:nvSpPr>
      <xdr:spPr>
        <a:xfrm>
          <a:off x="3746500" y="1342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165732</xdr:rowOff>
    </xdr:from>
    <xdr:ext cx="599010" cy="259045"/>
    <xdr:sp macro="" textlink="">
      <xdr:nvSpPr>
        <xdr:cNvPr id="195" name="テキスト ボックス 194"/>
        <xdr:cNvSpPr txBox="1"/>
      </xdr:nvSpPr>
      <xdr:spPr>
        <a:xfrm>
          <a:off x="3497795" y="13195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92607</xdr:rowOff>
    </xdr:from>
    <xdr:to>
      <xdr:col>15</xdr:col>
      <xdr:colOff>101600</xdr:colOff>
      <xdr:row>79</xdr:row>
      <xdr:rowOff>22757</xdr:rowOff>
    </xdr:to>
    <xdr:sp macro="" textlink="">
      <xdr:nvSpPr>
        <xdr:cNvPr id="196" name="楕円 195"/>
        <xdr:cNvSpPr/>
      </xdr:nvSpPr>
      <xdr:spPr>
        <a:xfrm>
          <a:off x="2857500" y="1346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39284</xdr:rowOff>
    </xdr:from>
    <xdr:ext cx="599010" cy="259045"/>
    <xdr:sp macro="" textlink="">
      <xdr:nvSpPr>
        <xdr:cNvPr id="197" name="テキスト ボックス 196"/>
        <xdr:cNvSpPr txBox="1"/>
      </xdr:nvSpPr>
      <xdr:spPr>
        <a:xfrm>
          <a:off x="2608795" y="132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121079</xdr:rowOff>
    </xdr:from>
    <xdr:to>
      <xdr:col>10</xdr:col>
      <xdr:colOff>165100</xdr:colOff>
      <xdr:row>79</xdr:row>
      <xdr:rowOff>51229</xdr:rowOff>
    </xdr:to>
    <xdr:sp macro="" textlink="">
      <xdr:nvSpPr>
        <xdr:cNvPr id="198" name="楕円 197"/>
        <xdr:cNvSpPr/>
      </xdr:nvSpPr>
      <xdr:spPr>
        <a:xfrm>
          <a:off x="1968500" y="1349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67756</xdr:rowOff>
    </xdr:from>
    <xdr:ext cx="599010" cy="259045"/>
    <xdr:sp macro="" textlink="">
      <xdr:nvSpPr>
        <xdr:cNvPr id="199" name="テキスト ボックス 198"/>
        <xdr:cNvSpPr txBox="1"/>
      </xdr:nvSpPr>
      <xdr:spPr>
        <a:xfrm>
          <a:off x="1719795" y="1326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87702</xdr:rowOff>
    </xdr:from>
    <xdr:to>
      <xdr:col>6</xdr:col>
      <xdr:colOff>38100</xdr:colOff>
      <xdr:row>79</xdr:row>
      <xdr:rowOff>17852</xdr:rowOff>
    </xdr:to>
    <xdr:sp macro="" textlink="">
      <xdr:nvSpPr>
        <xdr:cNvPr id="200" name="楕円 199"/>
        <xdr:cNvSpPr/>
      </xdr:nvSpPr>
      <xdr:spPr>
        <a:xfrm>
          <a:off x="1079500" y="1346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34379</xdr:rowOff>
    </xdr:from>
    <xdr:ext cx="599010" cy="259045"/>
    <xdr:sp macro="" textlink="">
      <xdr:nvSpPr>
        <xdr:cNvPr id="201" name="テキスト ボックス 200"/>
        <xdr:cNvSpPr txBox="1"/>
      </xdr:nvSpPr>
      <xdr:spPr>
        <a:xfrm>
          <a:off x="830795" y="1323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23216</xdr:rowOff>
    </xdr:from>
    <xdr:to>
      <xdr:col>24</xdr:col>
      <xdr:colOff>63500</xdr:colOff>
      <xdr:row>95</xdr:row>
      <xdr:rowOff>31654</xdr:rowOff>
    </xdr:to>
    <xdr:cxnSp macro="">
      <xdr:nvCxnSpPr>
        <xdr:cNvPr id="232" name="直線コネクタ 231"/>
        <xdr:cNvCxnSpPr/>
      </xdr:nvCxnSpPr>
      <xdr:spPr>
        <a:xfrm>
          <a:off x="3797300" y="16310966"/>
          <a:ext cx="838200" cy="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23216</xdr:rowOff>
    </xdr:from>
    <xdr:to>
      <xdr:col>19</xdr:col>
      <xdr:colOff>177800</xdr:colOff>
      <xdr:row>95</xdr:row>
      <xdr:rowOff>46758</xdr:rowOff>
    </xdr:to>
    <xdr:cxnSp macro="">
      <xdr:nvCxnSpPr>
        <xdr:cNvPr id="235" name="直線コネクタ 234"/>
        <xdr:cNvCxnSpPr/>
      </xdr:nvCxnSpPr>
      <xdr:spPr>
        <a:xfrm flipV="1">
          <a:off x="2908300" y="16310966"/>
          <a:ext cx="889000" cy="2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135539</xdr:rowOff>
    </xdr:from>
    <xdr:to>
      <xdr:col>15</xdr:col>
      <xdr:colOff>50800</xdr:colOff>
      <xdr:row>95</xdr:row>
      <xdr:rowOff>46758</xdr:rowOff>
    </xdr:to>
    <xdr:cxnSp macro="">
      <xdr:nvCxnSpPr>
        <xdr:cNvPr id="238" name="直線コネクタ 237"/>
        <xdr:cNvCxnSpPr/>
      </xdr:nvCxnSpPr>
      <xdr:spPr>
        <a:xfrm>
          <a:off x="2019300" y="16080389"/>
          <a:ext cx="889000" cy="25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135539</xdr:rowOff>
    </xdr:from>
    <xdr:to>
      <xdr:col>10</xdr:col>
      <xdr:colOff>114300</xdr:colOff>
      <xdr:row>95</xdr:row>
      <xdr:rowOff>15179</xdr:rowOff>
    </xdr:to>
    <xdr:cxnSp macro="">
      <xdr:nvCxnSpPr>
        <xdr:cNvPr id="241" name="直線コネクタ 240"/>
        <xdr:cNvCxnSpPr/>
      </xdr:nvCxnSpPr>
      <xdr:spPr>
        <a:xfrm flipV="1">
          <a:off x="1130300" y="16080389"/>
          <a:ext cx="889000" cy="2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152304</xdr:rowOff>
    </xdr:from>
    <xdr:to>
      <xdr:col>24</xdr:col>
      <xdr:colOff>114300</xdr:colOff>
      <xdr:row>95</xdr:row>
      <xdr:rowOff>82454</xdr:rowOff>
    </xdr:to>
    <xdr:sp macro="" textlink="">
      <xdr:nvSpPr>
        <xdr:cNvPr id="251" name="楕円 250"/>
        <xdr:cNvSpPr/>
      </xdr:nvSpPr>
      <xdr:spPr>
        <a:xfrm>
          <a:off x="4584700" y="162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3731</xdr:rowOff>
    </xdr:from>
    <xdr:ext cx="599010" cy="259045"/>
    <xdr:sp macro="" textlink="">
      <xdr:nvSpPr>
        <xdr:cNvPr id="252" name="衛生費該当値テキスト"/>
        <xdr:cNvSpPr txBox="1"/>
      </xdr:nvSpPr>
      <xdr:spPr>
        <a:xfrm>
          <a:off x="4686300" y="1612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143866</xdr:rowOff>
    </xdr:from>
    <xdr:to>
      <xdr:col>20</xdr:col>
      <xdr:colOff>38100</xdr:colOff>
      <xdr:row>95</xdr:row>
      <xdr:rowOff>74016</xdr:rowOff>
    </xdr:to>
    <xdr:sp macro="" textlink="">
      <xdr:nvSpPr>
        <xdr:cNvPr id="253" name="楕円 252"/>
        <xdr:cNvSpPr/>
      </xdr:nvSpPr>
      <xdr:spPr>
        <a:xfrm>
          <a:off x="3746500" y="1626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90543</xdr:rowOff>
    </xdr:from>
    <xdr:ext cx="599010" cy="259045"/>
    <xdr:sp macro="" textlink="">
      <xdr:nvSpPr>
        <xdr:cNvPr id="254" name="テキスト ボックス 253"/>
        <xdr:cNvSpPr txBox="1"/>
      </xdr:nvSpPr>
      <xdr:spPr>
        <a:xfrm>
          <a:off x="3497795" y="1603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167408</xdr:rowOff>
    </xdr:from>
    <xdr:to>
      <xdr:col>15</xdr:col>
      <xdr:colOff>101600</xdr:colOff>
      <xdr:row>95</xdr:row>
      <xdr:rowOff>97558</xdr:rowOff>
    </xdr:to>
    <xdr:sp macro="" textlink="">
      <xdr:nvSpPr>
        <xdr:cNvPr id="255" name="楕円 254"/>
        <xdr:cNvSpPr/>
      </xdr:nvSpPr>
      <xdr:spPr>
        <a:xfrm>
          <a:off x="2857500" y="1628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114085</xdr:rowOff>
    </xdr:from>
    <xdr:ext cx="599010" cy="259045"/>
    <xdr:sp macro="" textlink="">
      <xdr:nvSpPr>
        <xdr:cNvPr id="256" name="テキスト ボックス 255"/>
        <xdr:cNvSpPr txBox="1"/>
      </xdr:nvSpPr>
      <xdr:spPr>
        <a:xfrm>
          <a:off x="2608795" y="1605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84739</xdr:rowOff>
    </xdr:from>
    <xdr:to>
      <xdr:col>10</xdr:col>
      <xdr:colOff>165100</xdr:colOff>
      <xdr:row>94</xdr:row>
      <xdr:rowOff>14889</xdr:rowOff>
    </xdr:to>
    <xdr:sp macro="" textlink="">
      <xdr:nvSpPr>
        <xdr:cNvPr id="257" name="楕円 256"/>
        <xdr:cNvSpPr/>
      </xdr:nvSpPr>
      <xdr:spPr>
        <a:xfrm>
          <a:off x="1968500" y="1602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31416</xdr:rowOff>
    </xdr:from>
    <xdr:ext cx="599010" cy="259045"/>
    <xdr:sp macro="" textlink="">
      <xdr:nvSpPr>
        <xdr:cNvPr id="258" name="テキスト ボックス 257"/>
        <xdr:cNvSpPr txBox="1"/>
      </xdr:nvSpPr>
      <xdr:spPr>
        <a:xfrm>
          <a:off x="1719795" y="1580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135829</xdr:rowOff>
    </xdr:from>
    <xdr:to>
      <xdr:col>6</xdr:col>
      <xdr:colOff>38100</xdr:colOff>
      <xdr:row>95</xdr:row>
      <xdr:rowOff>65979</xdr:rowOff>
    </xdr:to>
    <xdr:sp macro="" textlink="">
      <xdr:nvSpPr>
        <xdr:cNvPr id="259" name="楕円 258"/>
        <xdr:cNvSpPr/>
      </xdr:nvSpPr>
      <xdr:spPr>
        <a:xfrm>
          <a:off x="1079500" y="1625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82506</xdr:rowOff>
    </xdr:from>
    <xdr:ext cx="599010" cy="259045"/>
    <xdr:sp macro="" textlink="">
      <xdr:nvSpPr>
        <xdr:cNvPr id="260" name="テキスト ボックス 259"/>
        <xdr:cNvSpPr txBox="1"/>
      </xdr:nvSpPr>
      <xdr:spPr>
        <a:xfrm>
          <a:off x="830795" y="16027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122174</xdr:rowOff>
    </xdr:from>
    <xdr:to>
      <xdr:col>55</xdr:col>
      <xdr:colOff>0</xdr:colOff>
      <xdr:row>38</xdr:row>
      <xdr:rowOff>124587</xdr:rowOff>
    </xdr:to>
    <xdr:cxnSp macro="">
      <xdr:nvCxnSpPr>
        <xdr:cNvPr id="289" name="直線コネクタ 288"/>
        <xdr:cNvCxnSpPr/>
      </xdr:nvCxnSpPr>
      <xdr:spPr>
        <a:xfrm flipV="1">
          <a:off x="9639300" y="6637274"/>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53865</xdr:rowOff>
    </xdr:from>
    <xdr:ext cx="378565" cy="259045"/>
    <xdr:sp macro="" textlink="">
      <xdr:nvSpPr>
        <xdr:cNvPr id="290" name="労働費平均値テキスト"/>
        <xdr:cNvSpPr txBox="1"/>
      </xdr:nvSpPr>
      <xdr:spPr>
        <a:xfrm>
          <a:off x="10528300" y="6568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124587</xdr:rowOff>
    </xdr:from>
    <xdr:to>
      <xdr:col>50</xdr:col>
      <xdr:colOff>114300</xdr:colOff>
      <xdr:row>38</xdr:row>
      <xdr:rowOff>164211</xdr:rowOff>
    </xdr:to>
    <xdr:cxnSp macro="">
      <xdr:nvCxnSpPr>
        <xdr:cNvPr id="292" name="直線コネクタ 291"/>
        <xdr:cNvCxnSpPr/>
      </xdr:nvCxnSpPr>
      <xdr:spPr>
        <a:xfrm flipV="1">
          <a:off x="8750300" y="6639687"/>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125730</xdr:rowOff>
    </xdr:from>
    <xdr:to>
      <xdr:col>45</xdr:col>
      <xdr:colOff>177800</xdr:colOff>
      <xdr:row>38</xdr:row>
      <xdr:rowOff>164211</xdr:rowOff>
    </xdr:to>
    <xdr:cxnSp macro="">
      <xdr:nvCxnSpPr>
        <xdr:cNvPr id="295" name="直線コネクタ 294"/>
        <xdr:cNvCxnSpPr/>
      </xdr:nvCxnSpPr>
      <xdr:spPr>
        <a:xfrm>
          <a:off x="7861300" y="6640830"/>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125730</xdr:rowOff>
    </xdr:from>
    <xdr:to>
      <xdr:col>41</xdr:col>
      <xdr:colOff>50800</xdr:colOff>
      <xdr:row>38</xdr:row>
      <xdr:rowOff>128778</xdr:rowOff>
    </xdr:to>
    <xdr:cxnSp macro="">
      <xdr:nvCxnSpPr>
        <xdr:cNvPr id="298" name="直線コネクタ 297"/>
        <xdr:cNvCxnSpPr/>
      </xdr:nvCxnSpPr>
      <xdr:spPr>
        <a:xfrm flipV="1">
          <a:off x="6972300" y="664083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19448</xdr:rowOff>
    </xdr:from>
    <xdr:ext cx="378565" cy="259045"/>
    <xdr:sp macro="" textlink="">
      <xdr:nvSpPr>
        <xdr:cNvPr id="300" name="テキスト ボックス 299"/>
        <xdr:cNvSpPr txBox="1"/>
      </xdr:nvSpPr>
      <xdr:spPr>
        <a:xfrm>
          <a:off x="7672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18940</xdr:rowOff>
    </xdr:from>
    <xdr:ext cx="378565" cy="259045"/>
    <xdr:sp macro="" textlink="">
      <xdr:nvSpPr>
        <xdr:cNvPr id="302" name="テキスト ボックス 301"/>
        <xdr:cNvSpPr txBox="1"/>
      </xdr:nvSpPr>
      <xdr:spPr>
        <a:xfrm>
          <a:off x="6783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308" name="楕円 307"/>
        <xdr:cNvSpPr/>
      </xdr:nvSpPr>
      <xdr:spPr>
        <a:xfrm>
          <a:off x="10426700" y="65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30751</xdr:rowOff>
    </xdr:from>
    <xdr:ext cx="378565" cy="259045"/>
    <xdr:sp macro="" textlink="">
      <xdr:nvSpPr>
        <xdr:cNvPr id="309" name="労働費該当値テキスト"/>
        <xdr:cNvSpPr txBox="1"/>
      </xdr:nvSpPr>
      <xdr:spPr>
        <a:xfrm>
          <a:off x="10528300" y="6374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73787</xdr:rowOff>
    </xdr:from>
    <xdr:to>
      <xdr:col>50</xdr:col>
      <xdr:colOff>165100</xdr:colOff>
      <xdr:row>39</xdr:row>
      <xdr:rowOff>3937</xdr:rowOff>
    </xdr:to>
    <xdr:sp macro="" textlink="">
      <xdr:nvSpPr>
        <xdr:cNvPr id="310" name="楕円 309"/>
        <xdr:cNvSpPr/>
      </xdr:nvSpPr>
      <xdr:spPr>
        <a:xfrm>
          <a:off x="9588500" y="658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166514</xdr:rowOff>
    </xdr:from>
    <xdr:ext cx="378565" cy="259045"/>
    <xdr:sp macro="" textlink="">
      <xdr:nvSpPr>
        <xdr:cNvPr id="311" name="テキスト ボックス 310"/>
        <xdr:cNvSpPr txBox="1"/>
      </xdr:nvSpPr>
      <xdr:spPr>
        <a:xfrm>
          <a:off x="9450017" y="6681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113411</xdr:rowOff>
    </xdr:from>
    <xdr:to>
      <xdr:col>46</xdr:col>
      <xdr:colOff>38100</xdr:colOff>
      <xdr:row>39</xdr:row>
      <xdr:rowOff>43561</xdr:rowOff>
    </xdr:to>
    <xdr:sp macro="" textlink="">
      <xdr:nvSpPr>
        <xdr:cNvPr id="312" name="楕円 311"/>
        <xdr:cNvSpPr/>
      </xdr:nvSpPr>
      <xdr:spPr>
        <a:xfrm>
          <a:off x="8699500" y="662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34688</xdr:rowOff>
    </xdr:from>
    <xdr:ext cx="378565" cy="259045"/>
    <xdr:sp macro="" textlink="">
      <xdr:nvSpPr>
        <xdr:cNvPr id="313" name="テキスト ボックス 312"/>
        <xdr:cNvSpPr txBox="1"/>
      </xdr:nvSpPr>
      <xdr:spPr>
        <a:xfrm>
          <a:off x="8561017" y="6721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74930</xdr:rowOff>
    </xdr:from>
    <xdr:to>
      <xdr:col>41</xdr:col>
      <xdr:colOff>101600</xdr:colOff>
      <xdr:row>39</xdr:row>
      <xdr:rowOff>5080</xdr:rowOff>
    </xdr:to>
    <xdr:sp macro="" textlink="">
      <xdr:nvSpPr>
        <xdr:cNvPr id="314" name="楕円 313"/>
        <xdr:cNvSpPr/>
      </xdr:nvSpPr>
      <xdr:spPr>
        <a:xfrm>
          <a:off x="7810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21607</xdr:rowOff>
    </xdr:from>
    <xdr:ext cx="378565" cy="259045"/>
    <xdr:sp macro="" textlink="">
      <xdr:nvSpPr>
        <xdr:cNvPr id="315" name="テキスト ボックス 314"/>
        <xdr:cNvSpPr txBox="1"/>
      </xdr:nvSpPr>
      <xdr:spPr>
        <a:xfrm>
          <a:off x="7672017" y="6365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77978</xdr:rowOff>
    </xdr:from>
    <xdr:to>
      <xdr:col>36</xdr:col>
      <xdr:colOff>165100</xdr:colOff>
      <xdr:row>39</xdr:row>
      <xdr:rowOff>8128</xdr:rowOff>
    </xdr:to>
    <xdr:sp macro="" textlink="">
      <xdr:nvSpPr>
        <xdr:cNvPr id="316" name="楕円 315"/>
        <xdr:cNvSpPr/>
      </xdr:nvSpPr>
      <xdr:spPr>
        <a:xfrm>
          <a:off x="6921500" y="65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24655</xdr:rowOff>
    </xdr:from>
    <xdr:ext cx="378565" cy="259045"/>
    <xdr:sp macro="" textlink="">
      <xdr:nvSpPr>
        <xdr:cNvPr id="317" name="テキスト ボックス 316"/>
        <xdr:cNvSpPr txBox="1"/>
      </xdr:nvSpPr>
      <xdr:spPr>
        <a:xfrm>
          <a:off x="6783017" y="6368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37149</xdr:rowOff>
    </xdr:from>
    <xdr:to>
      <xdr:col>55</xdr:col>
      <xdr:colOff>0</xdr:colOff>
      <xdr:row>58</xdr:row>
      <xdr:rowOff>67272</xdr:rowOff>
    </xdr:to>
    <xdr:cxnSp macro="">
      <xdr:nvCxnSpPr>
        <xdr:cNvPr id="346" name="直線コネクタ 345"/>
        <xdr:cNvCxnSpPr/>
      </xdr:nvCxnSpPr>
      <xdr:spPr>
        <a:xfrm>
          <a:off x="9639300" y="9981249"/>
          <a:ext cx="838200" cy="3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37149</xdr:rowOff>
    </xdr:from>
    <xdr:to>
      <xdr:col>50</xdr:col>
      <xdr:colOff>114300</xdr:colOff>
      <xdr:row>58</xdr:row>
      <xdr:rowOff>75064</xdr:rowOff>
    </xdr:to>
    <xdr:cxnSp macro="">
      <xdr:nvCxnSpPr>
        <xdr:cNvPr id="349" name="直線コネクタ 348"/>
        <xdr:cNvCxnSpPr/>
      </xdr:nvCxnSpPr>
      <xdr:spPr>
        <a:xfrm flipV="1">
          <a:off x="8750300" y="9981249"/>
          <a:ext cx="889000" cy="3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1138</xdr:rowOff>
    </xdr:from>
    <xdr:to>
      <xdr:col>45</xdr:col>
      <xdr:colOff>177800</xdr:colOff>
      <xdr:row>58</xdr:row>
      <xdr:rowOff>75064</xdr:rowOff>
    </xdr:to>
    <xdr:cxnSp macro="">
      <xdr:nvCxnSpPr>
        <xdr:cNvPr id="352" name="直線コネクタ 351"/>
        <xdr:cNvCxnSpPr/>
      </xdr:nvCxnSpPr>
      <xdr:spPr>
        <a:xfrm>
          <a:off x="7861300" y="9602338"/>
          <a:ext cx="889000" cy="41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1138</xdr:rowOff>
    </xdr:from>
    <xdr:to>
      <xdr:col>41</xdr:col>
      <xdr:colOff>50800</xdr:colOff>
      <xdr:row>58</xdr:row>
      <xdr:rowOff>9026</xdr:rowOff>
    </xdr:to>
    <xdr:cxnSp macro="">
      <xdr:nvCxnSpPr>
        <xdr:cNvPr id="355" name="直線コネクタ 354"/>
        <xdr:cNvCxnSpPr/>
      </xdr:nvCxnSpPr>
      <xdr:spPr>
        <a:xfrm flipV="1">
          <a:off x="6972300" y="9602338"/>
          <a:ext cx="889000" cy="35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51508</xdr:rowOff>
    </xdr:from>
    <xdr:ext cx="599010" cy="259045"/>
    <xdr:sp macro="" textlink="">
      <xdr:nvSpPr>
        <xdr:cNvPr id="357" name="テキスト ボックス 356"/>
        <xdr:cNvSpPr txBox="1"/>
      </xdr:nvSpPr>
      <xdr:spPr>
        <a:xfrm>
          <a:off x="7561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16472</xdr:rowOff>
    </xdr:from>
    <xdr:to>
      <xdr:col>55</xdr:col>
      <xdr:colOff>50800</xdr:colOff>
      <xdr:row>58</xdr:row>
      <xdr:rowOff>118072</xdr:rowOff>
    </xdr:to>
    <xdr:sp macro="" textlink="">
      <xdr:nvSpPr>
        <xdr:cNvPr id="365" name="楕円 364"/>
        <xdr:cNvSpPr/>
      </xdr:nvSpPr>
      <xdr:spPr>
        <a:xfrm>
          <a:off x="10426700" y="996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102849</xdr:rowOff>
    </xdr:from>
    <xdr:ext cx="599010" cy="259045"/>
    <xdr:sp macro="" textlink="">
      <xdr:nvSpPr>
        <xdr:cNvPr id="366" name="農林水産業費該当値テキスト"/>
        <xdr:cNvSpPr txBox="1"/>
      </xdr:nvSpPr>
      <xdr:spPr>
        <a:xfrm>
          <a:off x="10528300" y="987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157799</xdr:rowOff>
    </xdr:from>
    <xdr:to>
      <xdr:col>50</xdr:col>
      <xdr:colOff>165100</xdr:colOff>
      <xdr:row>58</xdr:row>
      <xdr:rowOff>87949</xdr:rowOff>
    </xdr:to>
    <xdr:sp macro="" textlink="">
      <xdr:nvSpPr>
        <xdr:cNvPr id="367" name="楕円 366"/>
        <xdr:cNvSpPr/>
      </xdr:nvSpPr>
      <xdr:spPr>
        <a:xfrm>
          <a:off x="9588500" y="993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79076</xdr:rowOff>
    </xdr:from>
    <xdr:ext cx="599010" cy="259045"/>
    <xdr:sp macro="" textlink="">
      <xdr:nvSpPr>
        <xdr:cNvPr id="368" name="テキスト ボックス 367"/>
        <xdr:cNvSpPr txBox="1"/>
      </xdr:nvSpPr>
      <xdr:spPr>
        <a:xfrm>
          <a:off x="9339795" y="10023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24264</xdr:rowOff>
    </xdr:from>
    <xdr:to>
      <xdr:col>46</xdr:col>
      <xdr:colOff>38100</xdr:colOff>
      <xdr:row>58</xdr:row>
      <xdr:rowOff>125864</xdr:rowOff>
    </xdr:to>
    <xdr:sp macro="" textlink="">
      <xdr:nvSpPr>
        <xdr:cNvPr id="369" name="楕円 368"/>
        <xdr:cNvSpPr/>
      </xdr:nvSpPr>
      <xdr:spPr>
        <a:xfrm>
          <a:off x="8699500" y="99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116991</xdr:rowOff>
    </xdr:from>
    <xdr:ext cx="599010" cy="259045"/>
    <xdr:sp macro="" textlink="">
      <xdr:nvSpPr>
        <xdr:cNvPr id="370" name="テキスト ボックス 369"/>
        <xdr:cNvSpPr txBox="1"/>
      </xdr:nvSpPr>
      <xdr:spPr>
        <a:xfrm>
          <a:off x="8450795" y="10061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121788</xdr:rowOff>
    </xdr:from>
    <xdr:to>
      <xdr:col>41</xdr:col>
      <xdr:colOff>101600</xdr:colOff>
      <xdr:row>56</xdr:row>
      <xdr:rowOff>51938</xdr:rowOff>
    </xdr:to>
    <xdr:sp macro="" textlink="">
      <xdr:nvSpPr>
        <xdr:cNvPr id="371" name="楕円 370"/>
        <xdr:cNvSpPr/>
      </xdr:nvSpPr>
      <xdr:spPr>
        <a:xfrm>
          <a:off x="7810500" y="955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68465</xdr:rowOff>
    </xdr:from>
    <xdr:ext cx="599010" cy="259045"/>
    <xdr:sp macro="" textlink="">
      <xdr:nvSpPr>
        <xdr:cNvPr id="372" name="テキスト ボックス 371"/>
        <xdr:cNvSpPr txBox="1"/>
      </xdr:nvSpPr>
      <xdr:spPr>
        <a:xfrm>
          <a:off x="7561795" y="9326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129676</xdr:rowOff>
    </xdr:from>
    <xdr:to>
      <xdr:col>36</xdr:col>
      <xdr:colOff>165100</xdr:colOff>
      <xdr:row>58</xdr:row>
      <xdr:rowOff>59826</xdr:rowOff>
    </xdr:to>
    <xdr:sp macro="" textlink="">
      <xdr:nvSpPr>
        <xdr:cNvPr id="373" name="楕円 372"/>
        <xdr:cNvSpPr/>
      </xdr:nvSpPr>
      <xdr:spPr>
        <a:xfrm>
          <a:off x="6921500" y="990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50953</xdr:rowOff>
    </xdr:from>
    <xdr:ext cx="599010" cy="259045"/>
    <xdr:sp macro="" textlink="">
      <xdr:nvSpPr>
        <xdr:cNvPr id="374" name="テキスト ボックス 373"/>
        <xdr:cNvSpPr txBox="1"/>
      </xdr:nvSpPr>
      <xdr:spPr>
        <a:xfrm>
          <a:off x="6672795" y="999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43955</xdr:rowOff>
    </xdr:from>
    <xdr:to>
      <xdr:col>55</xdr:col>
      <xdr:colOff>0</xdr:colOff>
      <xdr:row>77</xdr:row>
      <xdr:rowOff>108159</xdr:rowOff>
    </xdr:to>
    <xdr:cxnSp macro="">
      <xdr:nvCxnSpPr>
        <xdr:cNvPr id="401" name="直線コネクタ 400"/>
        <xdr:cNvCxnSpPr/>
      </xdr:nvCxnSpPr>
      <xdr:spPr>
        <a:xfrm>
          <a:off x="9639300" y="13245605"/>
          <a:ext cx="838200" cy="6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43955</xdr:rowOff>
    </xdr:from>
    <xdr:to>
      <xdr:col>50</xdr:col>
      <xdr:colOff>114300</xdr:colOff>
      <xdr:row>77</xdr:row>
      <xdr:rowOff>137919</xdr:rowOff>
    </xdr:to>
    <xdr:cxnSp macro="">
      <xdr:nvCxnSpPr>
        <xdr:cNvPr id="404" name="直線コネクタ 403"/>
        <xdr:cNvCxnSpPr/>
      </xdr:nvCxnSpPr>
      <xdr:spPr>
        <a:xfrm flipV="1">
          <a:off x="8750300" y="13245605"/>
          <a:ext cx="889000" cy="9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115765</xdr:rowOff>
    </xdr:from>
    <xdr:to>
      <xdr:col>45</xdr:col>
      <xdr:colOff>177800</xdr:colOff>
      <xdr:row>77</xdr:row>
      <xdr:rowOff>137919</xdr:rowOff>
    </xdr:to>
    <xdr:cxnSp macro="">
      <xdr:nvCxnSpPr>
        <xdr:cNvPr id="407" name="直線コネクタ 406"/>
        <xdr:cNvCxnSpPr/>
      </xdr:nvCxnSpPr>
      <xdr:spPr>
        <a:xfrm>
          <a:off x="7861300" y="13317415"/>
          <a:ext cx="889000" cy="2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61811</xdr:rowOff>
    </xdr:from>
    <xdr:ext cx="534377" cy="259045"/>
    <xdr:sp macro="" textlink="">
      <xdr:nvSpPr>
        <xdr:cNvPr id="409" name="テキスト ボックス 408"/>
        <xdr:cNvSpPr txBox="1"/>
      </xdr:nvSpPr>
      <xdr:spPr>
        <a:xfrm>
          <a:off x="8483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23506</xdr:rowOff>
    </xdr:from>
    <xdr:to>
      <xdr:col>41</xdr:col>
      <xdr:colOff>50800</xdr:colOff>
      <xdr:row>77</xdr:row>
      <xdr:rowOff>115765</xdr:rowOff>
    </xdr:to>
    <xdr:cxnSp macro="">
      <xdr:nvCxnSpPr>
        <xdr:cNvPr id="410" name="直線コネクタ 409"/>
        <xdr:cNvCxnSpPr/>
      </xdr:nvCxnSpPr>
      <xdr:spPr>
        <a:xfrm>
          <a:off x="6972300" y="13053706"/>
          <a:ext cx="889000" cy="26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67366</xdr:rowOff>
    </xdr:from>
    <xdr:ext cx="534377" cy="259045"/>
    <xdr:sp macro="" textlink="">
      <xdr:nvSpPr>
        <xdr:cNvPr id="412" name="テキスト ボックス 411"/>
        <xdr:cNvSpPr txBox="1"/>
      </xdr:nvSpPr>
      <xdr:spPr>
        <a:xfrm>
          <a:off x="7594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4" name="テキスト ボックス 413"/>
        <xdr:cNvSpPr txBox="1"/>
      </xdr:nvSpPr>
      <xdr:spPr>
        <a:xfrm>
          <a:off x="6705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57359</xdr:rowOff>
    </xdr:from>
    <xdr:to>
      <xdr:col>55</xdr:col>
      <xdr:colOff>50800</xdr:colOff>
      <xdr:row>77</xdr:row>
      <xdr:rowOff>158959</xdr:rowOff>
    </xdr:to>
    <xdr:sp macro="" textlink="">
      <xdr:nvSpPr>
        <xdr:cNvPr id="420" name="楕円 419"/>
        <xdr:cNvSpPr/>
      </xdr:nvSpPr>
      <xdr:spPr>
        <a:xfrm>
          <a:off x="10426700" y="1325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80236</xdr:rowOff>
    </xdr:from>
    <xdr:ext cx="534377" cy="259045"/>
    <xdr:sp macro="" textlink="">
      <xdr:nvSpPr>
        <xdr:cNvPr id="421" name="商工費該当値テキスト"/>
        <xdr:cNvSpPr txBox="1"/>
      </xdr:nvSpPr>
      <xdr:spPr>
        <a:xfrm>
          <a:off x="10528300" y="1311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164605</xdr:rowOff>
    </xdr:from>
    <xdr:to>
      <xdr:col>50</xdr:col>
      <xdr:colOff>165100</xdr:colOff>
      <xdr:row>77</xdr:row>
      <xdr:rowOff>94755</xdr:rowOff>
    </xdr:to>
    <xdr:sp macro="" textlink="">
      <xdr:nvSpPr>
        <xdr:cNvPr id="422" name="楕円 421"/>
        <xdr:cNvSpPr/>
      </xdr:nvSpPr>
      <xdr:spPr>
        <a:xfrm>
          <a:off x="9588500" y="131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111282</xdr:rowOff>
    </xdr:from>
    <xdr:ext cx="599010" cy="259045"/>
    <xdr:sp macro="" textlink="">
      <xdr:nvSpPr>
        <xdr:cNvPr id="423" name="テキスト ボックス 422"/>
        <xdr:cNvSpPr txBox="1"/>
      </xdr:nvSpPr>
      <xdr:spPr>
        <a:xfrm>
          <a:off x="9339795" y="1297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87119</xdr:rowOff>
    </xdr:from>
    <xdr:to>
      <xdr:col>46</xdr:col>
      <xdr:colOff>38100</xdr:colOff>
      <xdr:row>78</xdr:row>
      <xdr:rowOff>17269</xdr:rowOff>
    </xdr:to>
    <xdr:sp macro="" textlink="">
      <xdr:nvSpPr>
        <xdr:cNvPr id="424" name="楕円 423"/>
        <xdr:cNvSpPr/>
      </xdr:nvSpPr>
      <xdr:spPr>
        <a:xfrm>
          <a:off x="8699500" y="1328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33796</xdr:rowOff>
    </xdr:from>
    <xdr:ext cx="534377" cy="259045"/>
    <xdr:sp macro="" textlink="">
      <xdr:nvSpPr>
        <xdr:cNvPr id="425" name="テキスト ボックス 424"/>
        <xdr:cNvSpPr txBox="1"/>
      </xdr:nvSpPr>
      <xdr:spPr>
        <a:xfrm>
          <a:off x="8483111" y="1306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64965</xdr:rowOff>
    </xdr:from>
    <xdr:to>
      <xdr:col>41</xdr:col>
      <xdr:colOff>101600</xdr:colOff>
      <xdr:row>77</xdr:row>
      <xdr:rowOff>166565</xdr:rowOff>
    </xdr:to>
    <xdr:sp macro="" textlink="">
      <xdr:nvSpPr>
        <xdr:cNvPr id="426" name="楕円 425"/>
        <xdr:cNvSpPr/>
      </xdr:nvSpPr>
      <xdr:spPr>
        <a:xfrm>
          <a:off x="7810500" y="132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11642</xdr:rowOff>
    </xdr:from>
    <xdr:ext cx="534377" cy="259045"/>
    <xdr:sp macro="" textlink="">
      <xdr:nvSpPr>
        <xdr:cNvPr id="427" name="テキスト ボックス 426"/>
        <xdr:cNvSpPr txBox="1"/>
      </xdr:nvSpPr>
      <xdr:spPr>
        <a:xfrm>
          <a:off x="7594111" y="1304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144155</xdr:rowOff>
    </xdr:from>
    <xdr:to>
      <xdr:col>36</xdr:col>
      <xdr:colOff>165100</xdr:colOff>
      <xdr:row>76</xdr:row>
      <xdr:rowOff>74306</xdr:rowOff>
    </xdr:to>
    <xdr:sp macro="" textlink="">
      <xdr:nvSpPr>
        <xdr:cNvPr id="428" name="楕円 427"/>
        <xdr:cNvSpPr/>
      </xdr:nvSpPr>
      <xdr:spPr>
        <a:xfrm>
          <a:off x="6921500" y="130029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90832</xdr:rowOff>
    </xdr:from>
    <xdr:ext cx="599010" cy="259045"/>
    <xdr:sp macro="" textlink="">
      <xdr:nvSpPr>
        <xdr:cNvPr id="429" name="テキスト ボックス 428"/>
        <xdr:cNvSpPr txBox="1"/>
      </xdr:nvSpPr>
      <xdr:spPr>
        <a:xfrm>
          <a:off x="6672795" y="1277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12667</xdr:rowOff>
    </xdr:from>
    <xdr:to>
      <xdr:col>55</xdr:col>
      <xdr:colOff>0</xdr:colOff>
      <xdr:row>95</xdr:row>
      <xdr:rowOff>107339</xdr:rowOff>
    </xdr:to>
    <xdr:cxnSp macro="">
      <xdr:nvCxnSpPr>
        <xdr:cNvPr id="456" name="直線コネクタ 455"/>
        <xdr:cNvCxnSpPr/>
      </xdr:nvCxnSpPr>
      <xdr:spPr>
        <a:xfrm flipV="1">
          <a:off x="9639300" y="16300417"/>
          <a:ext cx="838200" cy="9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107339</xdr:rowOff>
    </xdr:from>
    <xdr:to>
      <xdr:col>50</xdr:col>
      <xdr:colOff>114300</xdr:colOff>
      <xdr:row>95</xdr:row>
      <xdr:rowOff>171267</xdr:rowOff>
    </xdr:to>
    <xdr:cxnSp macro="">
      <xdr:nvCxnSpPr>
        <xdr:cNvPr id="459" name="直線コネクタ 458"/>
        <xdr:cNvCxnSpPr/>
      </xdr:nvCxnSpPr>
      <xdr:spPr>
        <a:xfrm flipV="1">
          <a:off x="8750300" y="16395089"/>
          <a:ext cx="889000" cy="6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112619</xdr:rowOff>
    </xdr:from>
    <xdr:to>
      <xdr:col>45</xdr:col>
      <xdr:colOff>177800</xdr:colOff>
      <xdr:row>95</xdr:row>
      <xdr:rowOff>171267</xdr:rowOff>
    </xdr:to>
    <xdr:cxnSp macro="">
      <xdr:nvCxnSpPr>
        <xdr:cNvPr id="462" name="直線コネクタ 461"/>
        <xdr:cNvCxnSpPr/>
      </xdr:nvCxnSpPr>
      <xdr:spPr>
        <a:xfrm>
          <a:off x="7861300" y="16400369"/>
          <a:ext cx="889000" cy="5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112619</xdr:rowOff>
    </xdr:from>
    <xdr:to>
      <xdr:col>41</xdr:col>
      <xdr:colOff>50800</xdr:colOff>
      <xdr:row>95</xdr:row>
      <xdr:rowOff>115705</xdr:rowOff>
    </xdr:to>
    <xdr:cxnSp macro="">
      <xdr:nvCxnSpPr>
        <xdr:cNvPr id="465" name="直線コネクタ 464"/>
        <xdr:cNvCxnSpPr/>
      </xdr:nvCxnSpPr>
      <xdr:spPr>
        <a:xfrm flipV="1">
          <a:off x="6972300" y="16400369"/>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133317</xdr:rowOff>
    </xdr:from>
    <xdr:to>
      <xdr:col>55</xdr:col>
      <xdr:colOff>50800</xdr:colOff>
      <xdr:row>95</xdr:row>
      <xdr:rowOff>63467</xdr:rowOff>
    </xdr:to>
    <xdr:sp macro="" textlink="">
      <xdr:nvSpPr>
        <xdr:cNvPr id="475" name="楕円 474"/>
        <xdr:cNvSpPr/>
      </xdr:nvSpPr>
      <xdr:spPr>
        <a:xfrm>
          <a:off x="10426700" y="1624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156194</xdr:rowOff>
    </xdr:from>
    <xdr:ext cx="599010" cy="259045"/>
    <xdr:sp macro="" textlink="">
      <xdr:nvSpPr>
        <xdr:cNvPr id="476" name="土木費該当値テキスト"/>
        <xdr:cNvSpPr txBox="1"/>
      </xdr:nvSpPr>
      <xdr:spPr>
        <a:xfrm>
          <a:off x="10528300" y="1610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56539</xdr:rowOff>
    </xdr:from>
    <xdr:to>
      <xdr:col>50</xdr:col>
      <xdr:colOff>165100</xdr:colOff>
      <xdr:row>95</xdr:row>
      <xdr:rowOff>158139</xdr:rowOff>
    </xdr:to>
    <xdr:sp macro="" textlink="">
      <xdr:nvSpPr>
        <xdr:cNvPr id="477" name="楕円 476"/>
        <xdr:cNvSpPr/>
      </xdr:nvSpPr>
      <xdr:spPr>
        <a:xfrm>
          <a:off x="9588500" y="1634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3216</xdr:rowOff>
    </xdr:from>
    <xdr:ext cx="599010" cy="259045"/>
    <xdr:sp macro="" textlink="">
      <xdr:nvSpPr>
        <xdr:cNvPr id="478" name="テキスト ボックス 477"/>
        <xdr:cNvSpPr txBox="1"/>
      </xdr:nvSpPr>
      <xdr:spPr>
        <a:xfrm>
          <a:off x="9339795" y="16119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120467</xdr:rowOff>
    </xdr:from>
    <xdr:to>
      <xdr:col>46</xdr:col>
      <xdr:colOff>38100</xdr:colOff>
      <xdr:row>96</xdr:row>
      <xdr:rowOff>50617</xdr:rowOff>
    </xdr:to>
    <xdr:sp macro="" textlink="">
      <xdr:nvSpPr>
        <xdr:cNvPr id="479" name="楕円 478"/>
        <xdr:cNvSpPr/>
      </xdr:nvSpPr>
      <xdr:spPr>
        <a:xfrm>
          <a:off x="8699500" y="1640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67144</xdr:rowOff>
    </xdr:from>
    <xdr:ext cx="599010" cy="259045"/>
    <xdr:sp macro="" textlink="">
      <xdr:nvSpPr>
        <xdr:cNvPr id="480" name="テキスト ボックス 479"/>
        <xdr:cNvSpPr txBox="1"/>
      </xdr:nvSpPr>
      <xdr:spPr>
        <a:xfrm>
          <a:off x="8450795" y="1618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61819</xdr:rowOff>
    </xdr:from>
    <xdr:to>
      <xdr:col>41</xdr:col>
      <xdr:colOff>101600</xdr:colOff>
      <xdr:row>95</xdr:row>
      <xdr:rowOff>163419</xdr:rowOff>
    </xdr:to>
    <xdr:sp macro="" textlink="">
      <xdr:nvSpPr>
        <xdr:cNvPr id="481" name="楕円 480"/>
        <xdr:cNvSpPr/>
      </xdr:nvSpPr>
      <xdr:spPr>
        <a:xfrm>
          <a:off x="7810500" y="1634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8496</xdr:rowOff>
    </xdr:from>
    <xdr:ext cx="599010" cy="259045"/>
    <xdr:sp macro="" textlink="">
      <xdr:nvSpPr>
        <xdr:cNvPr id="482" name="テキスト ボックス 481"/>
        <xdr:cNvSpPr txBox="1"/>
      </xdr:nvSpPr>
      <xdr:spPr>
        <a:xfrm>
          <a:off x="7561795" y="16124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64905</xdr:rowOff>
    </xdr:from>
    <xdr:to>
      <xdr:col>36</xdr:col>
      <xdr:colOff>165100</xdr:colOff>
      <xdr:row>95</xdr:row>
      <xdr:rowOff>166505</xdr:rowOff>
    </xdr:to>
    <xdr:sp macro="" textlink="">
      <xdr:nvSpPr>
        <xdr:cNvPr id="483" name="楕円 482"/>
        <xdr:cNvSpPr/>
      </xdr:nvSpPr>
      <xdr:spPr>
        <a:xfrm>
          <a:off x="6921500" y="1635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11582</xdr:rowOff>
    </xdr:from>
    <xdr:ext cx="599010" cy="259045"/>
    <xdr:sp macro="" textlink="">
      <xdr:nvSpPr>
        <xdr:cNvPr id="484" name="テキスト ボックス 483"/>
        <xdr:cNvSpPr txBox="1"/>
      </xdr:nvSpPr>
      <xdr:spPr>
        <a:xfrm>
          <a:off x="6672795" y="16127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48847</xdr:rowOff>
    </xdr:from>
    <xdr:to>
      <xdr:col>85</xdr:col>
      <xdr:colOff>127000</xdr:colOff>
      <xdr:row>36</xdr:row>
      <xdr:rowOff>150978</xdr:rowOff>
    </xdr:to>
    <xdr:cxnSp macro="">
      <xdr:nvCxnSpPr>
        <xdr:cNvPr id="513" name="直線コネクタ 512"/>
        <xdr:cNvCxnSpPr/>
      </xdr:nvCxnSpPr>
      <xdr:spPr>
        <a:xfrm>
          <a:off x="15481300" y="6221047"/>
          <a:ext cx="838200" cy="10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48847</xdr:rowOff>
    </xdr:from>
    <xdr:to>
      <xdr:col>81</xdr:col>
      <xdr:colOff>50800</xdr:colOff>
      <xdr:row>36</xdr:row>
      <xdr:rowOff>94384</xdr:rowOff>
    </xdr:to>
    <xdr:cxnSp macro="">
      <xdr:nvCxnSpPr>
        <xdr:cNvPr id="516" name="直線コネクタ 515"/>
        <xdr:cNvCxnSpPr/>
      </xdr:nvCxnSpPr>
      <xdr:spPr>
        <a:xfrm flipV="1">
          <a:off x="14592300" y="6221047"/>
          <a:ext cx="889000" cy="4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94384</xdr:rowOff>
    </xdr:from>
    <xdr:to>
      <xdr:col>76</xdr:col>
      <xdr:colOff>114300</xdr:colOff>
      <xdr:row>37</xdr:row>
      <xdr:rowOff>19860</xdr:rowOff>
    </xdr:to>
    <xdr:cxnSp macro="">
      <xdr:nvCxnSpPr>
        <xdr:cNvPr id="519" name="直線コネクタ 518"/>
        <xdr:cNvCxnSpPr/>
      </xdr:nvCxnSpPr>
      <xdr:spPr>
        <a:xfrm flipV="1">
          <a:off x="13703300" y="6266584"/>
          <a:ext cx="8890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25234</xdr:rowOff>
    </xdr:from>
    <xdr:ext cx="534377" cy="259045"/>
    <xdr:sp macro="" textlink="">
      <xdr:nvSpPr>
        <xdr:cNvPr id="521" name="テキスト ボックス 520"/>
        <xdr:cNvSpPr txBox="1"/>
      </xdr:nvSpPr>
      <xdr:spPr>
        <a:xfrm>
          <a:off x="14325111" y="63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17193</xdr:rowOff>
    </xdr:from>
    <xdr:to>
      <xdr:col>71</xdr:col>
      <xdr:colOff>177800</xdr:colOff>
      <xdr:row>37</xdr:row>
      <xdr:rowOff>19860</xdr:rowOff>
    </xdr:to>
    <xdr:cxnSp macro="">
      <xdr:nvCxnSpPr>
        <xdr:cNvPr id="522" name="直線コネクタ 521"/>
        <xdr:cNvCxnSpPr/>
      </xdr:nvCxnSpPr>
      <xdr:spPr>
        <a:xfrm>
          <a:off x="12814300" y="636084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100178</xdr:rowOff>
    </xdr:from>
    <xdr:to>
      <xdr:col>85</xdr:col>
      <xdr:colOff>177800</xdr:colOff>
      <xdr:row>37</xdr:row>
      <xdr:rowOff>30328</xdr:rowOff>
    </xdr:to>
    <xdr:sp macro="" textlink="">
      <xdr:nvSpPr>
        <xdr:cNvPr id="532" name="楕円 531"/>
        <xdr:cNvSpPr/>
      </xdr:nvSpPr>
      <xdr:spPr>
        <a:xfrm>
          <a:off x="16268700" y="62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78605</xdr:rowOff>
    </xdr:from>
    <xdr:ext cx="534377" cy="259045"/>
    <xdr:sp macro="" textlink="">
      <xdr:nvSpPr>
        <xdr:cNvPr id="533" name="消防費該当値テキスト"/>
        <xdr:cNvSpPr txBox="1"/>
      </xdr:nvSpPr>
      <xdr:spPr>
        <a:xfrm>
          <a:off x="16370300" y="625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169497</xdr:rowOff>
    </xdr:from>
    <xdr:to>
      <xdr:col>81</xdr:col>
      <xdr:colOff>101600</xdr:colOff>
      <xdr:row>36</xdr:row>
      <xdr:rowOff>99647</xdr:rowOff>
    </xdr:to>
    <xdr:sp macro="" textlink="">
      <xdr:nvSpPr>
        <xdr:cNvPr id="534" name="楕円 533"/>
        <xdr:cNvSpPr/>
      </xdr:nvSpPr>
      <xdr:spPr>
        <a:xfrm>
          <a:off x="15430500" y="617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90774</xdr:rowOff>
    </xdr:from>
    <xdr:ext cx="534377" cy="259045"/>
    <xdr:sp macro="" textlink="">
      <xdr:nvSpPr>
        <xdr:cNvPr id="535" name="テキスト ボックス 534"/>
        <xdr:cNvSpPr txBox="1"/>
      </xdr:nvSpPr>
      <xdr:spPr>
        <a:xfrm>
          <a:off x="15214111" y="626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43584</xdr:rowOff>
    </xdr:from>
    <xdr:to>
      <xdr:col>76</xdr:col>
      <xdr:colOff>165100</xdr:colOff>
      <xdr:row>36</xdr:row>
      <xdr:rowOff>145184</xdr:rowOff>
    </xdr:to>
    <xdr:sp macro="" textlink="">
      <xdr:nvSpPr>
        <xdr:cNvPr id="536" name="楕円 535"/>
        <xdr:cNvSpPr/>
      </xdr:nvSpPr>
      <xdr:spPr>
        <a:xfrm>
          <a:off x="14541500" y="621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161711</xdr:rowOff>
    </xdr:from>
    <xdr:ext cx="534377" cy="259045"/>
    <xdr:sp macro="" textlink="">
      <xdr:nvSpPr>
        <xdr:cNvPr id="537" name="テキスト ボックス 536"/>
        <xdr:cNvSpPr txBox="1"/>
      </xdr:nvSpPr>
      <xdr:spPr>
        <a:xfrm>
          <a:off x="14325111" y="599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140510</xdr:rowOff>
    </xdr:from>
    <xdr:to>
      <xdr:col>72</xdr:col>
      <xdr:colOff>38100</xdr:colOff>
      <xdr:row>37</xdr:row>
      <xdr:rowOff>70660</xdr:rowOff>
    </xdr:to>
    <xdr:sp macro="" textlink="">
      <xdr:nvSpPr>
        <xdr:cNvPr id="538" name="楕円 537"/>
        <xdr:cNvSpPr/>
      </xdr:nvSpPr>
      <xdr:spPr>
        <a:xfrm>
          <a:off x="13652500" y="631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61787</xdr:rowOff>
    </xdr:from>
    <xdr:ext cx="534377" cy="259045"/>
    <xdr:sp macro="" textlink="">
      <xdr:nvSpPr>
        <xdr:cNvPr id="539" name="テキスト ボックス 538"/>
        <xdr:cNvSpPr txBox="1"/>
      </xdr:nvSpPr>
      <xdr:spPr>
        <a:xfrm>
          <a:off x="13436111" y="640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137843</xdr:rowOff>
    </xdr:from>
    <xdr:to>
      <xdr:col>67</xdr:col>
      <xdr:colOff>101600</xdr:colOff>
      <xdr:row>37</xdr:row>
      <xdr:rowOff>67993</xdr:rowOff>
    </xdr:to>
    <xdr:sp macro="" textlink="">
      <xdr:nvSpPr>
        <xdr:cNvPr id="540" name="楕円 539"/>
        <xdr:cNvSpPr/>
      </xdr:nvSpPr>
      <xdr:spPr>
        <a:xfrm>
          <a:off x="12763500" y="631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59120</xdr:rowOff>
    </xdr:from>
    <xdr:ext cx="534377" cy="259045"/>
    <xdr:sp macro="" textlink="">
      <xdr:nvSpPr>
        <xdr:cNvPr id="541" name="テキスト ボックス 540"/>
        <xdr:cNvSpPr txBox="1"/>
      </xdr:nvSpPr>
      <xdr:spPr>
        <a:xfrm>
          <a:off x="12547111" y="640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109201</xdr:rowOff>
    </xdr:from>
    <xdr:to>
      <xdr:col>85</xdr:col>
      <xdr:colOff>127000</xdr:colOff>
      <xdr:row>57</xdr:row>
      <xdr:rowOff>123353</xdr:rowOff>
    </xdr:to>
    <xdr:cxnSp macro="">
      <xdr:nvCxnSpPr>
        <xdr:cNvPr id="570" name="直線コネクタ 569"/>
        <xdr:cNvCxnSpPr/>
      </xdr:nvCxnSpPr>
      <xdr:spPr>
        <a:xfrm flipV="1">
          <a:off x="15481300" y="9881851"/>
          <a:ext cx="8382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49389</xdr:rowOff>
    </xdr:from>
    <xdr:ext cx="599010" cy="259045"/>
    <xdr:sp macro="" textlink="">
      <xdr:nvSpPr>
        <xdr:cNvPr id="571" name="教育費平均値テキスト"/>
        <xdr:cNvSpPr txBox="1"/>
      </xdr:nvSpPr>
      <xdr:spPr>
        <a:xfrm>
          <a:off x="16370300" y="982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123353</xdr:rowOff>
    </xdr:from>
    <xdr:to>
      <xdr:col>81</xdr:col>
      <xdr:colOff>50800</xdr:colOff>
      <xdr:row>57</xdr:row>
      <xdr:rowOff>168793</xdr:rowOff>
    </xdr:to>
    <xdr:cxnSp macro="">
      <xdr:nvCxnSpPr>
        <xdr:cNvPr id="573" name="直線コネクタ 572"/>
        <xdr:cNvCxnSpPr/>
      </xdr:nvCxnSpPr>
      <xdr:spPr>
        <a:xfrm flipV="1">
          <a:off x="14592300" y="9896003"/>
          <a:ext cx="889000" cy="4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168793</xdr:rowOff>
    </xdr:from>
    <xdr:to>
      <xdr:col>76</xdr:col>
      <xdr:colOff>114300</xdr:colOff>
      <xdr:row>58</xdr:row>
      <xdr:rowOff>33856</xdr:rowOff>
    </xdr:to>
    <xdr:cxnSp macro="">
      <xdr:nvCxnSpPr>
        <xdr:cNvPr id="576" name="直線コネクタ 575"/>
        <xdr:cNvCxnSpPr/>
      </xdr:nvCxnSpPr>
      <xdr:spPr>
        <a:xfrm flipV="1">
          <a:off x="13703300" y="9941443"/>
          <a:ext cx="889000" cy="3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33856</xdr:rowOff>
    </xdr:from>
    <xdr:to>
      <xdr:col>71</xdr:col>
      <xdr:colOff>177800</xdr:colOff>
      <xdr:row>58</xdr:row>
      <xdr:rowOff>40581</xdr:rowOff>
    </xdr:to>
    <xdr:cxnSp macro="">
      <xdr:nvCxnSpPr>
        <xdr:cNvPr id="579" name="直線コネクタ 578"/>
        <xdr:cNvCxnSpPr/>
      </xdr:nvCxnSpPr>
      <xdr:spPr>
        <a:xfrm flipV="1">
          <a:off x="12814300" y="9977956"/>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58401</xdr:rowOff>
    </xdr:from>
    <xdr:to>
      <xdr:col>85</xdr:col>
      <xdr:colOff>177800</xdr:colOff>
      <xdr:row>57</xdr:row>
      <xdr:rowOff>160001</xdr:rowOff>
    </xdr:to>
    <xdr:sp macro="" textlink="">
      <xdr:nvSpPr>
        <xdr:cNvPr id="589" name="楕円 588"/>
        <xdr:cNvSpPr/>
      </xdr:nvSpPr>
      <xdr:spPr>
        <a:xfrm>
          <a:off x="16268700" y="983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81278</xdr:rowOff>
    </xdr:from>
    <xdr:ext cx="599010" cy="259045"/>
    <xdr:sp macro="" textlink="">
      <xdr:nvSpPr>
        <xdr:cNvPr id="590" name="教育費該当値テキスト"/>
        <xdr:cNvSpPr txBox="1"/>
      </xdr:nvSpPr>
      <xdr:spPr>
        <a:xfrm>
          <a:off x="16370300" y="968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72553</xdr:rowOff>
    </xdr:from>
    <xdr:to>
      <xdr:col>81</xdr:col>
      <xdr:colOff>101600</xdr:colOff>
      <xdr:row>58</xdr:row>
      <xdr:rowOff>2703</xdr:rowOff>
    </xdr:to>
    <xdr:sp macro="" textlink="">
      <xdr:nvSpPr>
        <xdr:cNvPr id="591" name="楕円 590"/>
        <xdr:cNvSpPr/>
      </xdr:nvSpPr>
      <xdr:spPr>
        <a:xfrm>
          <a:off x="15430500" y="984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165280</xdr:rowOff>
    </xdr:from>
    <xdr:ext cx="599010" cy="259045"/>
    <xdr:sp macro="" textlink="">
      <xdr:nvSpPr>
        <xdr:cNvPr id="592" name="テキスト ボックス 591"/>
        <xdr:cNvSpPr txBox="1"/>
      </xdr:nvSpPr>
      <xdr:spPr>
        <a:xfrm>
          <a:off x="15181795" y="993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117993</xdr:rowOff>
    </xdr:from>
    <xdr:to>
      <xdr:col>76</xdr:col>
      <xdr:colOff>165100</xdr:colOff>
      <xdr:row>58</xdr:row>
      <xdr:rowOff>48143</xdr:rowOff>
    </xdr:to>
    <xdr:sp macro="" textlink="">
      <xdr:nvSpPr>
        <xdr:cNvPr id="593" name="楕円 592"/>
        <xdr:cNvSpPr/>
      </xdr:nvSpPr>
      <xdr:spPr>
        <a:xfrm>
          <a:off x="14541500" y="989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39270</xdr:rowOff>
    </xdr:from>
    <xdr:ext cx="599010" cy="259045"/>
    <xdr:sp macro="" textlink="">
      <xdr:nvSpPr>
        <xdr:cNvPr id="594" name="テキスト ボックス 593"/>
        <xdr:cNvSpPr txBox="1"/>
      </xdr:nvSpPr>
      <xdr:spPr>
        <a:xfrm>
          <a:off x="14292795" y="9983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154506</xdr:rowOff>
    </xdr:from>
    <xdr:to>
      <xdr:col>72</xdr:col>
      <xdr:colOff>38100</xdr:colOff>
      <xdr:row>58</xdr:row>
      <xdr:rowOff>84656</xdr:rowOff>
    </xdr:to>
    <xdr:sp macro="" textlink="">
      <xdr:nvSpPr>
        <xdr:cNvPr id="595" name="楕円 594"/>
        <xdr:cNvSpPr/>
      </xdr:nvSpPr>
      <xdr:spPr>
        <a:xfrm>
          <a:off x="13652500" y="992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75783</xdr:rowOff>
    </xdr:from>
    <xdr:ext cx="534377" cy="259045"/>
    <xdr:sp macro="" textlink="">
      <xdr:nvSpPr>
        <xdr:cNvPr id="596" name="テキスト ボックス 595"/>
        <xdr:cNvSpPr txBox="1"/>
      </xdr:nvSpPr>
      <xdr:spPr>
        <a:xfrm>
          <a:off x="13436111" y="1001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161231</xdr:rowOff>
    </xdr:from>
    <xdr:to>
      <xdr:col>67</xdr:col>
      <xdr:colOff>101600</xdr:colOff>
      <xdr:row>58</xdr:row>
      <xdr:rowOff>91381</xdr:rowOff>
    </xdr:to>
    <xdr:sp macro="" textlink="">
      <xdr:nvSpPr>
        <xdr:cNvPr id="597" name="楕円 596"/>
        <xdr:cNvSpPr/>
      </xdr:nvSpPr>
      <xdr:spPr>
        <a:xfrm>
          <a:off x="12763500" y="993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82508</xdr:rowOff>
    </xdr:from>
    <xdr:ext cx="534377" cy="259045"/>
    <xdr:sp macro="" textlink="">
      <xdr:nvSpPr>
        <xdr:cNvPr id="598" name="テキスト ボックス 597"/>
        <xdr:cNvSpPr txBox="1"/>
      </xdr:nvSpPr>
      <xdr:spPr>
        <a:xfrm>
          <a:off x="12547111" y="1002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5" name="災害復旧費該当値テキスト"/>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29949</xdr:rowOff>
    </xdr:from>
    <xdr:to>
      <xdr:col>85</xdr:col>
      <xdr:colOff>127000</xdr:colOff>
      <xdr:row>97</xdr:row>
      <xdr:rowOff>42901</xdr:rowOff>
    </xdr:to>
    <xdr:cxnSp macro="">
      <xdr:nvCxnSpPr>
        <xdr:cNvPr id="682" name="直線コネクタ 681"/>
        <xdr:cNvCxnSpPr/>
      </xdr:nvCxnSpPr>
      <xdr:spPr>
        <a:xfrm flipV="1">
          <a:off x="15481300" y="16660599"/>
          <a:ext cx="838200" cy="1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20856</xdr:rowOff>
    </xdr:from>
    <xdr:to>
      <xdr:col>81</xdr:col>
      <xdr:colOff>50800</xdr:colOff>
      <xdr:row>97</xdr:row>
      <xdr:rowOff>42901</xdr:rowOff>
    </xdr:to>
    <xdr:cxnSp macro="">
      <xdr:nvCxnSpPr>
        <xdr:cNvPr id="685" name="直線コネクタ 684"/>
        <xdr:cNvCxnSpPr/>
      </xdr:nvCxnSpPr>
      <xdr:spPr>
        <a:xfrm>
          <a:off x="14592300" y="16651506"/>
          <a:ext cx="889000" cy="2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7" name="テキスト ボックス 686"/>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20856</xdr:rowOff>
    </xdr:from>
    <xdr:to>
      <xdr:col>76</xdr:col>
      <xdr:colOff>114300</xdr:colOff>
      <xdr:row>97</xdr:row>
      <xdr:rowOff>26214</xdr:rowOff>
    </xdr:to>
    <xdr:cxnSp macro="">
      <xdr:nvCxnSpPr>
        <xdr:cNvPr id="688" name="直線コネクタ 687"/>
        <xdr:cNvCxnSpPr/>
      </xdr:nvCxnSpPr>
      <xdr:spPr>
        <a:xfrm flipV="1">
          <a:off x="13703300" y="16651506"/>
          <a:ext cx="889000" cy="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0" name="テキスト ボックス 689"/>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10722</xdr:rowOff>
    </xdr:from>
    <xdr:to>
      <xdr:col>71</xdr:col>
      <xdr:colOff>177800</xdr:colOff>
      <xdr:row>97</xdr:row>
      <xdr:rowOff>26214</xdr:rowOff>
    </xdr:to>
    <xdr:cxnSp macro="">
      <xdr:nvCxnSpPr>
        <xdr:cNvPr id="691" name="直線コネクタ 690"/>
        <xdr:cNvCxnSpPr/>
      </xdr:nvCxnSpPr>
      <xdr:spPr>
        <a:xfrm>
          <a:off x="12814300" y="16641372"/>
          <a:ext cx="889000" cy="1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3" name="テキスト ボックス 692"/>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5" name="テキスト ボックス 694"/>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150599</xdr:rowOff>
    </xdr:from>
    <xdr:to>
      <xdr:col>85</xdr:col>
      <xdr:colOff>177800</xdr:colOff>
      <xdr:row>97</xdr:row>
      <xdr:rowOff>80749</xdr:rowOff>
    </xdr:to>
    <xdr:sp macro="" textlink="">
      <xdr:nvSpPr>
        <xdr:cNvPr id="701" name="楕円 700"/>
        <xdr:cNvSpPr/>
      </xdr:nvSpPr>
      <xdr:spPr>
        <a:xfrm>
          <a:off x="16268700" y="1660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2026</xdr:rowOff>
    </xdr:from>
    <xdr:ext cx="599010" cy="259045"/>
    <xdr:sp macro="" textlink="">
      <xdr:nvSpPr>
        <xdr:cNvPr id="702" name="公債費該当値テキスト"/>
        <xdr:cNvSpPr txBox="1"/>
      </xdr:nvSpPr>
      <xdr:spPr>
        <a:xfrm>
          <a:off x="16370300" y="1646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163551</xdr:rowOff>
    </xdr:from>
    <xdr:to>
      <xdr:col>81</xdr:col>
      <xdr:colOff>101600</xdr:colOff>
      <xdr:row>97</xdr:row>
      <xdr:rowOff>93701</xdr:rowOff>
    </xdr:to>
    <xdr:sp macro="" textlink="">
      <xdr:nvSpPr>
        <xdr:cNvPr id="703" name="楕円 702"/>
        <xdr:cNvSpPr/>
      </xdr:nvSpPr>
      <xdr:spPr>
        <a:xfrm>
          <a:off x="15430500" y="166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110228</xdr:rowOff>
    </xdr:from>
    <xdr:ext cx="599010" cy="259045"/>
    <xdr:sp macro="" textlink="">
      <xdr:nvSpPr>
        <xdr:cNvPr id="704" name="テキスト ボックス 703"/>
        <xdr:cNvSpPr txBox="1"/>
      </xdr:nvSpPr>
      <xdr:spPr>
        <a:xfrm>
          <a:off x="15181795" y="16397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141506</xdr:rowOff>
    </xdr:from>
    <xdr:to>
      <xdr:col>76</xdr:col>
      <xdr:colOff>165100</xdr:colOff>
      <xdr:row>97</xdr:row>
      <xdr:rowOff>71656</xdr:rowOff>
    </xdr:to>
    <xdr:sp macro="" textlink="">
      <xdr:nvSpPr>
        <xdr:cNvPr id="705" name="楕円 704"/>
        <xdr:cNvSpPr/>
      </xdr:nvSpPr>
      <xdr:spPr>
        <a:xfrm>
          <a:off x="14541500" y="166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88183</xdr:rowOff>
    </xdr:from>
    <xdr:ext cx="599010" cy="259045"/>
    <xdr:sp macro="" textlink="">
      <xdr:nvSpPr>
        <xdr:cNvPr id="706" name="テキスト ボックス 705"/>
        <xdr:cNvSpPr txBox="1"/>
      </xdr:nvSpPr>
      <xdr:spPr>
        <a:xfrm>
          <a:off x="14292795" y="1637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146864</xdr:rowOff>
    </xdr:from>
    <xdr:to>
      <xdr:col>72</xdr:col>
      <xdr:colOff>38100</xdr:colOff>
      <xdr:row>97</xdr:row>
      <xdr:rowOff>77014</xdr:rowOff>
    </xdr:to>
    <xdr:sp macro="" textlink="">
      <xdr:nvSpPr>
        <xdr:cNvPr id="707" name="楕円 706"/>
        <xdr:cNvSpPr/>
      </xdr:nvSpPr>
      <xdr:spPr>
        <a:xfrm>
          <a:off x="13652500" y="1660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93541</xdr:rowOff>
    </xdr:from>
    <xdr:ext cx="599010" cy="259045"/>
    <xdr:sp macro="" textlink="">
      <xdr:nvSpPr>
        <xdr:cNvPr id="708" name="テキスト ボックス 707"/>
        <xdr:cNvSpPr txBox="1"/>
      </xdr:nvSpPr>
      <xdr:spPr>
        <a:xfrm>
          <a:off x="13403795" y="1638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131372</xdr:rowOff>
    </xdr:from>
    <xdr:to>
      <xdr:col>67</xdr:col>
      <xdr:colOff>101600</xdr:colOff>
      <xdr:row>97</xdr:row>
      <xdr:rowOff>61522</xdr:rowOff>
    </xdr:to>
    <xdr:sp macro="" textlink="">
      <xdr:nvSpPr>
        <xdr:cNvPr id="709" name="楕円 708"/>
        <xdr:cNvSpPr/>
      </xdr:nvSpPr>
      <xdr:spPr>
        <a:xfrm>
          <a:off x="12763500" y="1659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78049</xdr:rowOff>
    </xdr:from>
    <xdr:ext cx="599010" cy="259045"/>
    <xdr:sp macro="" textlink="">
      <xdr:nvSpPr>
        <xdr:cNvPr id="710" name="テキスト ボックス 709"/>
        <xdr:cNvSpPr txBox="1"/>
      </xdr:nvSpPr>
      <xdr:spPr>
        <a:xfrm>
          <a:off x="12514795" y="1636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44069</xdr:rowOff>
    </xdr:from>
    <xdr:to>
      <xdr:col>116</xdr:col>
      <xdr:colOff>63500</xdr:colOff>
      <xdr:row>39</xdr:row>
      <xdr:rowOff>44450</xdr:rowOff>
    </xdr:to>
    <xdr:cxnSp macro="">
      <xdr:nvCxnSpPr>
        <xdr:cNvPr id="739" name="直線コネクタ 738"/>
        <xdr:cNvCxnSpPr/>
      </xdr:nvCxnSpPr>
      <xdr:spPr>
        <a:xfrm>
          <a:off x="21323300" y="673061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44069</xdr:rowOff>
    </xdr:from>
    <xdr:to>
      <xdr:col>111</xdr:col>
      <xdr:colOff>177800</xdr:colOff>
      <xdr:row>39</xdr:row>
      <xdr:rowOff>44450</xdr:rowOff>
    </xdr:to>
    <xdr:cxnSp macro="">
      <xdr:nvCxnSpPr>
        <xdr:cNvPr id="742" name="直線コネクタ 741"/>
        <xdr:cNvCxnSpPr/>
      </xdr:nvCxnSpPr>
      <xdr:spPr>
        <a:xfrm flipV="1">
          <a:off x="20434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164719</xdr:rowOff>
    </xdr:from>
    <xdr:to>
      <xdr:col>112</xdr:col>
      <xdr:colOff>38100</xdr:colOff>
      <xdr:row>39</xdr:row>
      <xdr:rowOff>94869</xdr:rowOff>
    </xdr:to>
    <xdr:sp macro="" textlink="">
      <xdr:nvSpPr>
        <xdr:cNvPr id="760" name="楕円 759"/>
        <xdr:cNvSpPr/>
      </xdr:nvSpPr>
      <xdr:spPr>
        <a:xfrm>
          <a:off x="21272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85996</xdr:rowOff>
    </xdr:from>
    <xdr:ext cx="313932" cy="259045"/>
    <xdr:sp macro="" textlink="">
      <xdr:nvSpPr>
        <xdr:cNvPr id="761" name="テキスト ボックス 760"/>
        <xdr:cNvSpPr txBox="1"/>
      </xdr:nvSpPr>
      <xdr:spPr>
        <a:xfrm>
          <a:off x="21166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住民一人当たりのコストについて、衛生費では、病院事業特別会計への繰出金が半分以上を占めており、類似団体平均と比較すると約</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倍多くなっている。土木費では町道補修整備事業及び公営住宅改修関連事業での支出が、</a:t>
          </a:r>
          <a:r>
            <a:rPr kumimoji="1" lang="ja-JP" altLang="en-US" sz="1100" b="0" i="0" baseline="0">
              <a:solidFill>
                <a:schemeClr val="dk1"/>
              </a:solidFill>
              <a:effectLst/>
              <a:latin typeface="+mn-lt"/>
              <a:ea typeface="+mn-ea"/>
              <a:cs typeface="+mn-cs"/>
            </a:rPr>
            <a:t>年々</a:t>
          </a:r>
          <a:r>
            <a:rPr kumimoji="1" lang="ja-JP" altLang="ja-JP" sz="1100" b="0" i="0" baseline="0">
              <a:solidFill>
                <a:schemeClr val="dk1"/>
              </a:solidFill>
              <a:effectLst/>
              <a:latin typeface="+mn-lt"/>
              <a:ea typeface="+mn-ea"/>
              <a:cs typeface="+mn-cs"/>
            </a:rPr>
            <a:t>増加していることから、類似団体平均と比較すると約</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倍多くなっている。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北海道天塩町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財政調整基金は、災害等の臨時の財政需要に対応するため、標準財政規模の</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割を下回らないよう努める。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北海道天塩町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各会計とも黒字が維持されており、引き続き経常経費の縮減を図りながら健全な財政運営に努める。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K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8"/>
      <c r="AN4" s="448"/>
      <c r="AO4" s="448"/>
      <c r="AP4" s="448"/>
      <c r="AQ4" s="448"/>
      <c r="AR4" s="448"/>
      <c r="AS4" s="448"/>
      <c r="AT4" s="448"/>
      <c r="AU4" s="448"/>
      <c r="AV4" s="448"/>
      <c r="AW4" s="448"/>
      <c r="AX4" s="603"/>
      <c r="AY4" s="414" t="s">
        <v>91</v>
      </c>
      <c r="AZ4" s="415"/>
      <c r="BA4" s="415"/>
      <c r="BB4" s="415"/>
      <c r="BC4" s="415"/>
      <c r="BD4" s="415"/>
      <c r="BE4" s="415"/>
      <c r="BF4" s="415"/>
      <c r="BG4" s="415"/>
      <c r="BH4" s="415"/>
      <c r="BI4" s="415"/>
      <c r="BJ4" s="415"/>
      <c r="BK4" s="415"/>
      <c r="BL4" s="415"/>
      <c r="BM4" s="416"/>
      <c r="BN4" s="417">
        <v>5127814</v>
      </c>
      <c r="BO4" s="418"/>
      <c r="BP4" s="418"/>
      <c r="BQ4" s="418"/>
      <c r="BR4" s="418"/>
      <c r="BS4" s="418"/>
      <c r="BT4" s="418"/>
      <c r="BU4" s="419"/>
      <c r="BV4" s="417">
        <v>5217798</v>
      </c>
      <c r="BW4" s="418"/>
      <c r="BX4" s="418"/>
      <c r="BY4" s="418"/>
      <c r="BZ4" s="418"/>
      <c r="CA4" s="418"/>
      <c r="CB4" s="418"/>
      <c r="CC4" s="419"/>
      <c r="CD4" s="588" t="s">
        <v>92</v>
      </c>
      <c r="CE4" s="589"/>
      <c r="CF4" s="589"/>
      <c r="CG4" s="589"/>
      <c r="CH4" s="589"/>
      <c r="CI4" s="589"/>
      <c r="CJ4" s="589"/>
      <c r="CK4" s="589"/>
      <c r="CL4" s="589"/>
      <c r="CM4" s="589"/>
      <c r="CN4" s="589"/>
      <c r="CO4" s="589"/>
      <c r="CP4" s="589"/>
      <c r="CQ4" s="589"/>
      <c r="CR4" s="589"/>
      <c r="CS4" s="590"/>
      <c r="CT4" s="591">
        <v>11</v>
      </c>
      <c r="CU4" s="592"/>
      <c r="CV4" s="592"/>
      <c r="CW4" s="592"/>
      <c r="CX4" s="592"/>
      <c r="CY4" s="592"/>
      <c r="CZ4" s="592"/>
      <c r="DA4" s="593"/>
      <c r="DB4" s="591">
        <v>2.6</v>
      </c>
      <c r="DC4" s="592"/>
      <c r="DD4" s="592"/>
      <c r="DE4" s="592"/>
      <c r="DF4" s="592"/>
      <c r="DG4" s="592"/>
      <c r="DH4" s="592"/>
      <c r="DI4" s="593"/>
    </row>
    <row r="5" spans="1:119" ht="18.75" customHeight="1" x14ac:dyDescent="0.15">
      <c r="A5" s="178"/>
      <c r="B5" s="598"/>
      <c r="C5" s="449"/>
      <c r="D5" s="449"/>
      <c r="E5" s="599"/>
      <c r="F5" s="599"/>
      <c r="G5" s="599"/>
      <c r="H5" s="599"/>
      <c r="I5" s="599"/>
      <c r="J5" s="599"/>
      <c r="K5" s="599"/>
      <c r="L5" s="599"/>
      <c r="M5" s="599"/>
      <c r="N5" s="599"/>
      <c r="O5" s="599"/>
      <c r="P5" s="599"/>
      <c r="Q5" s="599"/>
      <c r="R5" s="447"/>
      <c r="S5" s="447"/>
      <c r="T5" s="447"/>
      <c r="U5" s="447"/>
      <c r="V5" s="602"/>
      <c r="W5" s="518"/>
      <c r="X5" s="448"/>
      <c r="Y5" s="448"/>
      <c r="Z5" s="448"/>
      <c r="AA5" s="448"/>
      <c r="AB5" s="449"/>
      <c r="AC5" s="447"/>
      <c r="AD5" s="448"/>
      <c r="AE5" s="448"/>
      <c r="AF5" s="448"/>
      <c r="AG5" s="448"/>
      <c r="AH5" s="448"/>
      <c r="AI5" s="448"/>
      <c r="AJ5" s="448"/>
      <c r="AK5" s="448"/>
      <c r="AL5" s="603"/>
      <c r="AM5" s="481" t="s">
        <v>93</v>
      </c>
      <c r="AN5" s="396"/>
      <c r="AO5" s="396"/>
      <c r="AP5" s="396"/>
      <c r="AQ5" s="396"/>
      <c r="AR5" s="396"/>
      <c r="AS5" s="396"/>
      <c r="AT5" s="397"/>
      <c r="AU5" s="469" t="s">
        <v>94</v>
      </c>
      <c r="AV5" s="470"/>
      <c r="AW5" s="470"/>
      <c r="AX5" s="470"/>
      <c r="AY5" s="402" t="s">
        <v>95</v>
      </c>
      <c r="AZ5" s="403"/>
      <c r="BA5" s="403"/>
      <c r="BB5" s="403"/>
      <c r="BC5" s="403"/>
      <c r="BD5" s="403"/>
      <c r="BE5" s="403"/>
      <c r="BF5" s="403"/>
      <c r="BG5" s="403"/>
      <c r="BH5" s="403"/>
      <c r="BI5" s="403"/>
      <c r="BJ5" s="403"/>
      <c r="BK5" s="403"/>
      <c r="BL5" s="403"/>
      <c r="BM5" s="404"/>
      <c r="BN5" s="422">
        <v>4643326</v>
      </c>
      <c r="BO5" s="423"/>
      <c r="BP5" s="423"/>
      <c r="BQ5" s="423"/>
      <c r="BR5" s="423"/>
      <c r="BS5" s="423"/>
      <c r="BT5" s="423"/>
      <c r="BU5" s="424"/>
      <c r="BV5" s="422">
        <v>5135488</v>
      </c>
      <c r="BW5" s="423"/>
      <c r="BX5" s="423"/>
      <c r="BY5" s="423"/>
      <c r="BZ5" s="423"/>
      <c r="CA5" s="423"/>
      <c r="CB5" s="423"/>
      <c r="CC5" s="424"/>
      <c r="CD5" s="431" t="s">
        <v>96</v>
      </c>
      <c r="CE5" s="376"/>
      <c r="CF5" s="376"/>
      <c r="CG5" s="376"/>
      <c r="CH5" s="376"/>
      <c r="CI5" s="376"/>
      <c r="CJ5" s="376"/>
      <c r="CK5" s="376"/>
      <c r="CL5" s="376"/>
      <c r="CM5" s="376"/>
      <c r="CN5" s="376"/>
      <c r="CO5" s="376"/>
      <c r="CP5" s="376"/>
      <c r="CQ5" s="376"/>
      <c r="CR5" s="376"/>
      <c r="CS5" s="432"/>
      <c r="CT5" s="392">
        <v>73.8</v>
      </c>
      <c r="CU5" s="393"/>
      <c r="CV5" s="393"/>
      <c r="CW5" s="393"/>
      <c r="CX5" s="393"/>
      <c r="CY5" s="393"/>
      <c r="CZ5" s="393"/>
      <c r="DA5" s="394"/>
      <c r="DB5" s="392">
        <v>82.8</v>
      </c>
      <c r="DC5" s="393"/>
      <c r="DD5" s="393"/>
      <c r="DE5" s="393"/>
      <c r="DF5" s="393"/>
      <c r="DG5" s="393"/>
      <c r="DH5" s="393"/>
      <c r="DI5" s="394"/>
    </row>
    <row r="6" spans="1:119" ht="18.75" customHeight="1" x14ac:dyDescent="0.15">
      <c r="A6" s="178"/>
      <c r="B6" s="568" t="s">
        <v>97</v>
      </c>
      <c r="C6" s="446"/>
      <c r="D6" s="446"/>
      <c r="E6" s="569"/>
      <c r="F6" s="569"/>
      <c r="G6" s="569"/>
      <c r="H6" s="569"/>
      <c r="I6" s="569"/>
      <c r="J6" s="569"/>
      <c r="K6" s="569"/>
      <c r="L6" s="569" t="s">
        <v>98</v>
      </c>
      <c r="M6" s="569"/>
      <c r="N6" s="569"/>
      <c r="O6" s="569"/>
      <c r="P6" s="569"/>
      <c r="Q6" s="569"/>
      <c r="R6" s="444"/>
      <c r="S6" s="444"/>
      <c r="T6" s="444"/>
      <c r="U6" s="444"/>
      <c r="V6" s="575"/>
      <c r="W6" s="503" t="s">
        <v>99</v>
      </c>
      <c r="X6" s="445"/>
      <c r="Y6" s="445"/>
      <c r="Z6" s="445"/>
      <c r="AA6" s="445"/>
      <c r="AB6" s="446"/>
      <c r="AC6" s="580" t="s">
        <v>100</v>
      </c>
      <c r="AD6" s="581"/>
      <c r="AE6" s="581"/>
      <c r="AF6" s="581"/>
      <c r="AG6" s="581"/>
      <c r="AH6" s="581"/>
      <c r="AI6" s="581"/>
      <c r="AJ6" s="581"/>
      <c r="AK6" s="581"/>
      <c r="AL6" s="582"/>
      <c r="AM6" s="481" t="s">
        <v>101</v>
      </c>
      <c r="AN6" s="396"/>
      <c r="AO6" s="396"/>
      <c r="AP6" s="396"/>
      <c r="AQ6" s="396"/>
      <c r="AR6" s="396"/>
      <c r="AS6" s="396"/>
      <c r="AT6" s="397"/>
      <c r="AU6" s="469" t="s">
        <v>94</v>
      </c>
      <c r="AV6" s="470"/>
      <c r="AW6" s="470"/>
      <c r="AX6" s="470"/>
      <c r="AY6" s="402" t="s">
        <v>102</v>
      </c>
      <c r="AZ6" s="403"/>
      <c r="BA6" s="403"/>
      <c r="BB6" s="403"/>
      <c r="BC6" s="403"/>
      <c r="BD6" s="403"/>
      <c r="BE6" s="403"/>
      <c r="BF6" s="403"/>
      <c r="BG6" s="403"/>
      <c r="BH6" s="403"/>
      <c r="BI6" s="403"/>
      <c r="BJ6" s="403"/>
      <c r="BK6" s="403"/>
      <c r="BL6" s="403"/>
      <c r="BM6" s="404"/>
      <c r="BN6" s="422">
        <v>484488</v>
      </c>
      <c r="BO6" s="423"/>
      <c r="BP6" s="423"/>
      <c r="BQ6" s="423"/>
      <c r="BR6" s="423"/>
      <c r="BS6" s="423"/>
      <c r="BT6" s="423"/>
      <c r="BU6" s="424"/>
      <c r="BV6" s="422">
        <v>82310</v>
      </c>
      <c r="BW6" s="423"/>
      <c r="BX6" s="423"/>
      <c r="BY6" s="423"/>
      <c r="BZ6" s="423"/>
      <c r="CA6" s="423"/>
      <c r="CB6" s="423"/>
      <c r="CC6" s="424"/>
      <c r="CD6" s="431" t="s">
        <v>103</v>
      </c>
      <c r="CE6" s="376"/>
      <c r="CF6" s="376"/>
      <c r="CG6" s="376"/>
      <c r="CH6" s="376"/>
      <c r="CI6" s="376"/>
      <c r="CJ6" s="376"/>
      <c r="CK6" s="376"/>
      <c r="CL6" s="376"/>
      <c r="CM6" s="376"/>
      <c r="CN6" s="376"/>
      <c r="CO6" s="376"/>
      <c r="CP6" s="376"/>
      <c r="CQ6" s="376"/>
      <c r="CR6" s="376"/>
      <c r="CS6" s="432"/>
      <c r="CT6" s="565">
        <v>76.099999999999994</v>
      </c>
      <c r="CU6" s="566"/>
      <c r="CV6" s="566"/>
      <c r="CW6" s="566"/>
      <c r="CX6" s="566"/>
      <c r="CY6" s="566"/>
      <c r="CZ6" s="566"/>
      <c r="DA6" s="567"/>
      <c r="DB6" s="565">
        <v>84.9</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81" t="s">
        <v>104</v>
      </c>
      <c r="AN7" s="396"/>
      <c r="AO7" s="396"/>
      <c r="AP7" s="396"/>
      <c r="AQ7" s="396"/>
      <c r="AR7" s="396"/>
      <c r="AS7" s="396"/>
      <c r="AT7" s="397"/>
      <c r="AU7" s="469" t="s">
        <v>94</v>
      </c>
      <c r="AV7" s="470"/>
      <c r="AW7" s="470"/>
      <c r="AX7" s="470"/>
      <c r="AY7" s="402" t="s">
        <v>105</v>
      </c>
      <c r="AZ7" s="403"/>
      <c r="BA7" s="403"/>
      <c r="BB7" s="403"/>
      <c r="BC7" s="403"/>
      <c r="BD7" s="403"/>
      <c r="BE7" s="403"/>
      <c r="BF7" s="403"/>
      <c r="BG7" s="403"/>
      <c r="BH7" s="403"/>
      <c r="BI7" s="403"/>
      <c r="BJ7" s="403"/>
      <c r="BK7" s="403"/>
      <c r="BL7" s="403"/>
      <c r="BM7" s="404"/>
      <c r="BN7" s="422">
        <v>134000</v>
      </c>
      <c r="BO7" s="423"/>
      <c r="BP7" s="423"/>
      <c r="BQ7" s="423"/>
      <c r="BR7" s="423"/>
      <c r="BS7" s="423"/>
      <c r="BT7" s="423"/>
      <c r="BU7" s="424"/>
      <c r="BV7" s="422">
        <v>5371</v>
      </c>
      <c r="BW7" s="423"/>
      <c r="BX7" s="423"/>
      <c r="BY7" s="423"/>
      <c r="BZ7" s="423"/>
      <c r="CA7" s="423"/>
      <c r="CB7" s="423"/>
      <c r="CC7" s="424"/>
      <c r="CD7" s="431" t="s">
        <v>106</v>
      </c>
      <c r="CE7" s="376"/>
      <c r="CF7" s="376"/>
      <c r="CG7" s="376"/>
      <c r="CH7" s="376"/>
      <c r="CI7" s="376"/>
      <c r="CJ7" s="376"/>
      <c r="CK7" s="376"/>
      <c r="CL7" s="376"/>
      <c r="CM7" s="376"/>
      <c r="CN7" s="376"/>
      <c r="CO7" s="376"/>
      <c r="CP7" s="376"/>
      <c r="CQ7" s="376"/>
      <c r="CR7" s="376"/>
      <c r="CS7" s="432"/>
      <c r="CT7" s="422">
        <v>3197990</v>
      </c>
      <c r="CU7" s="423"/>
      <c r="CV7" s="423"/>
      <c r="CW7" s="423"/>
      <c r="CX7" s="423"/>
      <c r="CY7" s="423"/>
      <c r="CZ7" s="423"/>
      <c r="DA7" s="424"/>
      <c r="DB7" s="422">
        <v>3002751</v>
      </c>
      <c r="DC7" s="423"/>
      <c r="DD7" s="423"/>
      <c r="DE7" s="423"/>
      <c r="DF7" s="423"/>
      <c r="DG7" s="423"/>
      <c r="DH7" s="423"/>
      <c r="DI7" s="424"/>
    </row>
    <row r="8" spans="1:119" ht="18.75" customHeight="1" thickBot="1" x14ac:dyDescent="0.2">
      <c r="A8" s="178"/>
      <c r="B8" s="573"/>
      <c r="C8" s="504"/>
      <c r="D8" s="504"/>
      <c r="E8" s="574"/>
      <c r="F8" s="574"/>
      <c r="G8" s="574"/>
      <c r="H8" s="574"/>
      <c r="I8" s="574"/>
      <c r="J8" s="574"/>
      <c r="K8" s="574"/>
      <c r="L8" s="574"/>
      <c r="M8" s="574"/>
      <c r="N8" s="574"/>
      <c r="O8" s="574"/>
      <c r="P8" s="574"/>
      <c r="Q8" s="574"/>
      <c r="R8" s="578"/>
      <c r="S8" s="578"/>
      <c r="T8" s="578"/>
      <c r="U8" s="578"/>
      <c r="V8" s="579"/>
      <c r="W8" s="493"/>
      <c r="X8" s="494"/>
      <c r="Y8" s="494"/>
      <c r="Z8" s="494"/>
      <c r="AA8" s="494"/>
      <c r="AB8" s="504"/>
      <c r="AC8" s="585"/>
      <c r="AD8" s="586"/>
      <c r="AE8" s="586"/>
      <c r="AF8" s="586"/>
      <c r="AG8" s="586"/>
      <c r="AH8" s="586"/>
      <c r="AI8" s="586"/>
      <c r="AJ8" s="586"/>
      <c r="AK8" s="586"/>
      <c r="AL8" s="587"/>
      <c r="AM8" s="481" t="s">
        <v>107</v>
      </c>
      <c r="AN8" s="396"/>
      <c r="AO8" s="396"/>
      <c r="AP8" s="396"/>
      <c r="AQ8" s="396"/>
      <c r="AR8" s="396"/>
      <c r="AS8" s="396"/>
      <c r="AT8" s="397"/>
      <c r="AU8" s="469" t="s">
        <v>108</v>
      </c>
      <c r="AV8" s="470"/>
      <c r="AW8" s="470"/>
      <c r="AX8" s="470"/>
      <c r="AY8" s="402" t="s">
        <v>109</v>
      </c>
      <c r="AZ8" s="403"/>
      <c r="BA8" s="403"/>
      <c r="BB8" s="403"/>
      <c r="BC8" s="403"/>
      <c r="BD8" s="403"/>
      <c r="BE8" s="403"/>
      <c r="BF8" s="403"/>
      <c r="BG8" s="403"/>
      <c r="BH8" s="403"/>
      <c r="BI8" s="403"/>
      <c r="BJ8" s="403"/>
      <c r="BK8" s="403"/>
      <c r="BL8" s="403"/>
      <c r="BM8" s="404"/>
      <c r="BN8" s="422">
        <v>350488</v>
      </c>
      <c r="BO8" s="423"/>
      <c r="BP8" s="423"/>
      <c r="BQ8" s="423"/>
      <c r="BR8" s="423"/>
      <c r="BS8" s="423"/>
      <c r="BT8" s="423"/>
      <c r="BU8" s="424"/>
      <c r="BV8" s="422">
        <v>76939</v>
      </c>
      <c r="BW8" s="423"/>
      <c r="BX8" s="423"/>
      <c r="BY8" s="423"/>
      <c r="BZ8" s="423"/>
      <c r="CA8" s="423"/>
      <c r="CB8" s="423"/>
      <c r="CC8" s="424"/>
      <c r="CD8" s="431" t="s">
        <v>110</v>
      </c>
      <c r="CE8" s="376"/>
      <c r="CF8" s="376"/>
      <c r="CG8" s="376"/>
      <c r="CH8" s="376"/>
      <c r="CI8" s="376"/>
      <c r="CJ8" s="376"/>
      <c r="CK8" s="376"/>
      <c r="CL8" s="376"/>
      <c r="CM8" s="376"/>
      <c r="CN8" s="376"/>
      <c r="CO8" s="376"/>
      <c r="CP8" s="376"/>
      <c r="CQ8" s="376"/>
      <c r="CR8" s="376"/>
      <c r="CS8" s="432"/>
      <c r="CT8" s="525">
        <v>0.16</v>
      </c>
      <c r="CU8" s="526"/>
      <c r="CV8" s="526"/>
      <c r="CW8" s="526"/>
      <c r="CX8" s="526"/>
      <c r="CY8" s="526"/>
      <c r="CZ8" s="526"/>
      <c r="DA8" s="527"/>
      <c r="DB8" s="525">
        <v>0.16</v>
      </c>
      <c r="DC8" s="526"/>
      <c r="DD8" s="526"/>
      <c r="DE8" s="526"/>
      <c r="DF8" s="526"/>
      <c r="DG8" s="526"/>
      <c r="DH8" s="526"/>
      <c r="DI8" s="527"/>
    </row>
    <row r="9" spans="1:119" ht="18.75" customHeight="1" thickBot="1" x14ac:dyDescent="0.2">
      <c r="A9" s="178"/>
      <c r="B9" s="554" t="s">
        <v>111</v>
      </c>
      <c r="C9" s="555"/>
      <c r="D9" s="555"/>
      <c r="E9" s="555"/>
      <c r="F9" s="555"/>
      <c r="G9" s="555"/>
      <c r="H9" s="555"/>
      <c r="I9" s="555"/>
      <c r="J9" s="555"/>
      <c r="K9" s="475"/>
      <c r="L9" s="556" t="s">
        <v>112</v>
      </c>
      <c r="M9" s="557"/>
      <c r="N9" s="557"/>
      <c r="O9" s="557"/>
      <c r="P9" s="557"/>
      <c r="Q9" s="558"/>
      <c r="R9" s="559">
        <v>2950</v>
      </c>
      <c r="S9" s="560"/>
      <c r="T9" s="560"/>
      <c r="U9" s="560"/>
      <c r="V9" s="561"/>
      <c r="W9" s="491" t="s">
        <v>113</v>
      </c>
      <c r="X9" s="492"/>
      <c r="Y9" s="492"/>
      <c r="Z9" s="492"/>
      <c r="AA9" s="492"/>
      <c r="AB9" s="492"/>
      <c r="AC9" s="492"/>
      <c r="AD9" s="492"/>
      <c r="AE9" s="492"/>
      <c r="AF9" s="492"/>
      <c r="AG9" s="492"/>
      <c r="AH9" s="492"/>
      <c r="AI9" s="492"/>
      <c r="AJ9" s="492"/>
      <c r="AK9" s="492"/>
      <c r="AL9" s="562"/>
      <c r="AM9" s="481" t="s">
        <v>114</v>
      </c>
      <c r="AN9" s="396"/>
      <c r="AO9" s="396"/>
      <c r="AP9" s="396"/>
      <c r="AQ9" s="396"/>
      <c r="AR9" s="396"/>
      <c r="AS9" s="396"/>
      <c r="AT9" s="397"/>
      <c r="AU9" s="469" t="s">
        <v>94</v>
      </c>
      <c r="AV9" s="470"/>
      <c r="AW9" s="470"/>
      <c r="AX9" s="470"/>
      <c r="AY9" s="402" t="s">
        <v>115</v>
      </c>
      <c r="AZ9" s="403"/>
      <c r="BA9" s="403"/>
      <c r="BB9" s="403"/>
      <c r="BC9" s="403"/>
      <c r="BD9" s="403"/>
      <c r="BE9" s="403"/>
      <c r="BF9" s="403"/>
      <c r="BG9" s="403"/>
      <c r="BH9" s="403"/>
      <c r="BI9" s="403"/>
      <c r="BJ9" s="403"/>
      <c r="BK9" s="403"/>
      <c r="BL9" s="403"/>
      <c r="BM9" s="404"/>
      <c r="BN9" s="422">
        <v>273549</v>
      </c>
      <c r="BO9" s="423"/>
      <c r="BP9" s="423"/>
      <c r="BQ9" s="423"/>
      <c r="BR9" s="423"/>
      <c r="BS9" s="423"/>
      <c r="BT9" s="423"/>
      <c r="BU9" s="424"/>
      <c r="BV9" s="422">
        <v>-11343</v>
      </c>
      <c r="BW9" s="423"/>
      <c r="BX9" s="423"/>
      <c r="BY9" s="423"/>
      <c r="BZ9" s="423"/>
      <c r="CA9" s="423"/>
      <c r="CB9" s="423"/>
      <c r="CC9" s="424"/>
      <c r="CD9" s="431" t="s">
        <v>116</v>
      </c>
      <c r="CE9" s="376"/>
      <c r="CF9" s="376"/>
      <c r="CG9" s="376"/>
      <c r="CH9" s="376"/>
      <c r="CI9" s="376"/>
      <c r="CJ9" s="376"/>
      <c r="CK9" s="376"/>
      <c r="CL9" s="376"/>
      <c r="CM9" s="376"/>
      <c r="CN9" s="376"/>
      <c r="CO9" s="376"/>
      <c r="CP9" s="376"/>
      <c r="CQ9" s="376"/>
      <c r="CR9" s="376"/>
      <c r="CS9" s="432"/>
      <c r="CT9" s="392">
        <v>14.1</v>
      </c>
      <c r="CU9" s="393"/>
      <c r="CV9" s="393"/>
      <c r="CW9" s="393"/>
      <c r="CX9" s="393"/>
      <c r="CY9" s="393"/>
      <c r="CZ9" s="393"/>
      <c r="DA9" s="394"/>
      <c r="DB9" s="392">
        <v>13.7</v>
      </c>
      <c r="DC9" s="393"/>
      <c r="DD9" s="393"/>
      <c r="DE9" s="393"/>
      <c r="DF9" s="393"/>
      <c r="DG9" s="393"/>
      <c r="DH9" s="393"/>
      <c r="DI9" s="394"/>
    </row>
    <row r="10" spans="1:119" ht="18.75" customHeight="1" thickBot="1" x14ac:dyDescent="0.2">
      <c r="A10" s="178"/>
      <c r="B10" s="554"/>
      <c r="C10" s="555"/>
      <c r="D10" s="555"/>
      <c r="E10" s="555"/>
      <c r="F10" s="555"/>
      <c r="G10" s="555"/>
      <c r="H10" s="555"/>
      <c r="I10" s="555"/>
      <c r="J10" s="555"/>
      <c r="K10" s="475"/>
      <c r="L10" s="395" t="s">
        <v>117</v>
      </c>
      <c r="M10" s="396"/>
      <c r="N10" s="396"/>
      <c r="O10" s="396"/>
      <c r="P10" s="396"/>
      <c r="Q10" s="397"/>
      <c r="R10" s="398">
        <v>3243</v>
      </c>
      <c r="S10" s="399"/>
      <c r="T10" s="399"/>
      <c r="U10" s="399"/>
      <c r="V10" s="401"/>
      <c r="W10" s="563"/>
      <c r="X10" s="373"/>
      <c r="Y10" s="373"/>
      <c r="Z10" s="373"/>
      <c r="AA10" s="373"/>
      <c r="AB10" s="373"/>
      <c r="AC10" s="373"/>
      <c r="AD10" s="373"/>
      <c r="AE10" s="373"/>
      <c r="AF10" s="373"/>
      <c r="AG10" s="373"/>
      <c r="AH10" s="373"/>
      <c r="AI10" s="373"/>
      <c r="AJ10" s="373"/>
      <c r="AK10" s="373"/>
      <c r="AL10" s="564"/>
      <c r="AM10" s="481" t="s">
        <v>118</v>
      </c>
      <c r="AN10" s="396"/>
      <c r="AO10" s="396"/>
      <c r="AP10" s="396"/>
      <c r="AQ10" s="396"/>
      <c r="AR10" s="396"/>
      <c r="AS10" s="396"/>
      <c r="AT10" s="397"/>
      <c r="AU10" s="469" t="s">
        <v>119</v>
      </c>
      <c r="AV10" s="470"/>
      <c r="AW10" s="470"/>
      <c r="AX10" s="470"/>
      <c r="AY10" s="402" t="s">
        <v>120</v>
      </c>
      <c r="AZ10" s="403"/>
      <c r="BA10" s="403"/>
      <c r="BB10" s="403"/>
      <c r="BC10" s="403"/>
      <c r="BD10" s="403"/>
      <c r="BE10" s="403"/>
      <c r="BF10" s="403"/>
      <c r="BG10" s="403"/>
      <c r="BH10" s="403"/>
      <c r="BI10" s="403"/>
      <c r="BJ10" s="403"/>
      <c r="BK10" s="403"/>
      <c r="BL10" s="403"/>
      <c r="BM10" s="404"/>
      <c r="BN10" s="422">
        <v>6</v>
      </c>
      <c r="BO10" s="423"/>
      <c r="BP10" s="423"/>
      <c r="BQ10" s="423"/>
      <c r="BR10" s="423"/>
      <c r="BS10" s="423"/>
      <c r="BT10" s="423"/>
      <c r="BU10" s="424"/>
      <c r="BV10" s="422">
        <v>7</v>
      </c>
      <c r="BW10" s="423"/>
      <c r="BX10" s="423"/>
      <c r="BY10" s="423"/>
      <c r="BZ10" s="423"/>
      <c r="CA10" s="423"/>
      <c r="CB10" s="423"/>
      <c r="CC10" s="424"/>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5"/>
      <c r="L11" s="377" t="s">
        <v>122</v>
      </c>
      <c r="M11" s="378"/>
      <c r="N11" s="378"/>
      <c r="O11" s="378"/>
      <c r="P11" s="378"/>
      <c r="Q11" s="379"/>
      <c r="R11" s="551" t="s">
        <v>123</v>
      </c>
      <c r="S11" s="552"/>
      <c r="T11" s="552"/>
      <c r="U11" s="552"/>
      <c r="V11" s="553"/>
      <c r="W11" s="563"/>
      <c r="X11" s="373"/>
      <c r="Y11" s="373"/>
      <c r="Z11" s="373"/>
      <c r="AA11" s="373"/>
      <c r="AB11" s="373"/>
      <c r="AC11" s="373"/>
      <c r="AD11" s="373"/>
      <c r="AE11" s="373"/>
      <c r="AF11" s="373"/>
      <c r="AG11" s="373"/>
      <c r="AH11" s="373"/>
      <c r="AI11" s="373"/>
      <c r="AJ11" s="373"/>
      <c r="AK11" s="373"/>
      <c r="AL11" s="564"/>
      <c r="AM11" s="481" t="s">
        <v>124</v>
      </c>
      <c r="AN11" s="396"/>
      <c r="AO11" s="396"/>
      <c r="AP11" s="396"/>
      <c r="AQ11" s="396"/>
      <c r="AR11" s="396"/>
      <c r="AS11" s="396"/>
      <c r="AT11" s="397"/>
      <c r="AU11" s="469" t="s">
        <v>125</v>
      </c>
      <c r="AV11" s="470"/>
      <c r="AW11" s="470"/>
      <c r="AX11" s="470"/>
      <c r="AY11" s="402" t="s">
        <v>126</v>
      </c>
      <c r="AZ11" s="403"/>
      <c r="BA11" s="403"/>
      <c r="BB11" s="403"/>
      <c r="BC11" s="403"/>
      <c r="BD11" s="403"/>
      <c r="BE11" s="403"/>
      <c r="BF11" s="403"/>
      <c r="BG11" s="403"/>
      <c r="BH11" s="403"/>
      <c r="BI11" s="403"/>
      <c r="BJ11" s="403"/>
      <c r="BK11" s="403"/>
      <c r="BL11" s="403"/>
      <c r="BM11" s="404"/>
      <c r="BN11" s="422">
        <v>0</v>
      </c>
      <c r="BO11" s="423"/>
      <c r="BP11" s="423"/>
      <c r="BQ11" s="423"/>
      <c r="BR11" s="423"/>
      <c r="BS11" s="423"/>
      <c r="BT11" s="423"/>
      <c r="BU11" s="424"/>
      <c r="BV11" s="422">
        <v>0</v>
      </c>
      <c r="BW11" s="423"/>
      <c r="BX11" s="423"/>
      <c r="BY11" s="423"/>
      <c r="BZ11" s="423"/>
      <c r="CA11" s="423"/>
      <c r="CB11" s="423"/>
      <c r="CC11" s="424"/>
      <c r="CD11" s="431" t="s">
        <v>127</v>
      </c>
      <c r="CE11" s="376"/>
      <c r="CF11" s="376"/>
      <c r="CG11" s="376"/>
      <c r="CH11" s="376"/>
      <c r="CI11" s="376"/>
      <c r="CJ11" s="376"/>
      <c r="CK11" s="376"/>
      <c r="CL11" s="376"/>
      <c r="CM11" s="376"/>
      <c r="CN11" s="376"/>
      <c r="CO11" s="376"/>
      <c r="CP11" s="376"/>
      <c r="CQ11" s="376"/>
      <c r="CR11" s="376"/>
      <c r="CS11" s="432"/>
      <c r="CT11" s="525" t="s">
        <v>128</v>
      </c>
      <c r="CU11" s="526"/>
      <c r="CV11" s="526"/>
      <c r="CW11" s="526"/>
      <c r="CX11" s="526"/>
      <c r="CY11" s="526"/>
      <c r="CZ11" s="526"/>
      <c r="DA11" s="527"/>
      <c r="DB11" s="525" t="s">
        <v>129</v>
      </c>
      <c r="DC11" s="526"/>
      <c r="DD11" s="526"/>
      <c r="DE11" s="526"/>
      <c r="DF11" s="526"/>
      <c r="DG11" s="526"/>
      <c r="DH11" s="526"/>
      <c r="DI11" s="527"/>
    </row>
    <row r="12" spans="1:119" ht="18.75" customHeight="1" x14ac:dyDescent="0.15">
      <c r="A12" s="178"/>
      <c r="B12" s="528" t="s">
        <v>130</v>
      </c>
      <c r="C12" s="529"/>
      <c r="D12" s="529"/>
      <c r="E12" s="529"/>
      <c r="F12" s="529"/>
      <c r="G12" s="529"/>
      <c r="H12" s="529"/>
      <c r="I12" s="529"/>
      <c r="J12" s="529"/>
      <c r="K12" s="530"/>
      <c r="L12" s="537" t="s">
        <v>131</v>
      </c>
      <c r="M12" s="538"/>
      <c r="N12" s="538"/>
      <c r="O12" s="538"/>
      <c r="P12" s="538"/>
      <c r="Q12" s="539"/>
      <c r="R12" s="540">
        <v>2891</v>
      </c>
      <c r="S12" s="541"/>
      <c r="T12" s="541"/>
      <c r="U12" s="541"/>
      <c r="V12" s="542"/>
      <c r="W12" s="543" t="s">
        <v>1</v>
      </c>
      <c r="X12" s="470"/>
      <c r="Y12" s="470"/>
      <c r="Z12" s="470"/>
      <c r="AA12" s="470"/>
      <c r="AB12" s="544"/>
      <c r="AC12" s="545" t="s">
        <v>132</v>
      </c>
      <c r="AD12" s="546"/>
      <c r="AE12" s="546"/>
      <c r="AF12" s="546"/>
      <c r="AG12" s="547"/>
      <c r="AH12" s="545" t="s">
        <v>133</v>
      </c>
      <c r="AI12" s="546"/>
      <c r="AJ12" s="546"/>
      <c r="AK12" s="546"/>
      <c r="AL12" s="548"/>
      <c r="AM12" s="481" t="s">
        <v>134</v>
      </c>
      <c r="AN12" s="396"/>
      <c r="AO12" s="396"/>
      <c r="AP12" s="396"/>
      <c r="AQ12" s="396"/>
      <c r="AR12" s="396"/>
      <c r="AS12" s="396"/>
      <c r="AT12" s="397"/>
      <c r="AU12" s="469" t="s">
        <v>94</v>
      </c>
      <c r="AV12" s="470"/>
      <c r="AW12" s="470"/>
      <c r="AX12" s="470"/>
      <c r="AY12" s="402" t="s">
        <v>135</v>
      </c>
      <c r="AZ12" s="403"/>
      <c r="BA12" s="403"/>
      <c r="BB12" s="403"/>
      <c r="BC12" s="403"/>
      <c r="BD12" s="403"/>
      <c r="BE12" s="403"/>
      <c r="BF12" s="403"/>
      <c r="BG12" s="403"/>
      <c r="BH12" s="403"/>
      <c r="BI12" s="403"/>
      <c r="BJ12" s="403"/>
      <c r="BK12" s="403"/>
      <c r="BL12" s="403"/>
      <c r="BM12" s="404"/>
      <c r="BN12" s="422">
        <v>0</v>
      </c>
      <c r="BO12" s="423"/>
      <c r="BP12" s="423"/>
      <c r="BQ12" s="423"/>
      <c r="BR12" s="423"/>
      <c r="BS12" s="423"/>
      <c r="BT12" s="423"/>
      <c r="BU12" s="424"/>
      <c r="BV12" s="422">
        <v>0</v>
      </c>
      <c r="BW12" s="423"/>
      <c r="BX12" s="423"/>
      <c r="BY12" s="423"/>
      <c r="BZ12" s="423"/>
      <c r="CA12" s="423"/>
      <c r="CB12" s="423"/>
      <c r="CC12" s="424"/>
      <c r="CD12" s="431" t="s">
        <v>136</v>
      </c>
      <c r="CE12" s="376"/>
      <c r="CF12" s="376"/>
      <c r="CG12" s="376"/>
      <c r="CH12" s="376"/>
      <c r="CI12" s="376"/>
      <c r="CJ12" s="376"/>
      <c r="CK12" s="376"/>
      <c r="CL12" s="376"/>
      <c r="CM12" s="376"/>
      <c r="CN12" s="376"/>
      <c r="CO12" s="376"/>
      <c r="CP12" s="376"/>
      <c r="CQ12" s="376"/>
      <c r="CR12" s="376"/>
      <c r="CS12" s="432"/>
      <c r="CT12" s="525" t="s">
        <v>137</v>
      </c>
      <c r="CU12" s="526"/>
      <c r="CV12" s="526"/>
      <c r="CW12" s="526"/>
      <c r="CX12" s="526"/>
      <c r="CY12" s="526"/>
      <c r="CZ12" s="526"/>
      <c r="DA12" s="527"/>
      <c r="DB12" s="525" t="s">
        <v>129</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12" t="s">
        <v>138</v>
      </c>
      <c r="N13" s="513"/>
      <c r="O13" s="513"/>
      <c r="P13" s="513"/>
      <c r="Q13" s="514"/>
      <c r="R13" s="515">
        <v>2854</v>
      </c>
      <c r="S13" s="516"/>
      <c r="T13" s="516"/>
      <c r="U13" s="516"/>
      <c r="V13" s="517"/>
      <c r="W13" s="503" t="s">
        <v>139</v>
      </c>
      <c r="X13" s="445"/>
      <c r="Y13" s="445"/>
      <c r="Z13" s="445"/>
      <c r="AA13" s="445"/>
      <c r="AB13" s="446"/>
      <c r="AC13" s="398">
        <v>388</v>
      </c>
      <c r="AD13" s="399"/>
      <c r="AE13" s="399"/>
      <c r="AF13" s="399"/>
      <c r="AG13" s="400"/>
      <c r="AH13" s="398">
        <v>436</v>
      </c>
      <c r="AI13" s="399"/>
      <c r="AJ13" s="399"/>
      <c r="AK13" s="399"/>
      <c r="AL13" s="401"/>
      <c r="AM13" s="481" t="s">
        <v>140</v>
      </c>
      <c r="AN13" s="396"/>
      <c r="AO13" s="396"/>
      <c r="AP13" s="396"/>
      <c r="AQ13" s="396"/>
      <c r="AR13" s="396"/>
      <c r="AS13" s="396"/>
      <c r="AT13" s="397"/>
      <c r="AU13" s="469" t="s">
        <v>119</v>
      </c>
      <c r="AV13" s="470"/>
      <c r="AW13" s="470"/>
      <c r="AX13" s="470"/>
      <c r="AY13" s="402" t="s">
        <v>141</v>
      </c>
      <c r="AZ13" s="403"/>
      <c r="BA13" s="403"/>
      <c r="BB13" s="403"/>
      <c r="BC13" s="403"/>
      <c r="BD13" s="403"/>
      <c r="BE13" s="403"/>
      <c r="BF13" s="403"/>
      <c r="BG13" s="403"/>
      <c r="BH13" s="403"/>
      <c r="BI13" s="403"/>
      <c r="BJ13" s="403"/>
      <c r="BK13" s="403"/>
      <c r="BL13" s="403"/>
      <c r="BM13" s="404"/>
      <c r="BN13" s="422">
        <v>273555</v>
      </c>
      <c r="BO13" s="423"/>
      <c r="BP13" s="423"/>
      <c r="BQ13" s="423"/>
      <c r="BR13" s="423"/>
      <c r="BS13" s="423"/>
      <c r="BT13" s="423"/>
      <c r="BU13" s="424"/>
      <c r="BV13" s="422">
        <v>-11336</v>
      </c>
      <c r="BW13" s="423"/>
      <c r="BX13" s="423"/>
      <c r="BY13" s="423"/>
      <c r="BZ13" s="423"/>
      <c r="CA13" s="423"/>
      <c r="CB13" s="423"/>
      <c r="CC13" s="424"/>
      <c r="CD13" s="431" t="s">
        <v>142</v>
      </c>
      <c r="CE13" s="376"/>
      <c r="CF13" s="376"/>
      <c r="CG13" s="376"/>
      <c r="CH13" s="376"/>
      <c r="CI13" s="376"/>
      <c r="CJ13" s="376"/>
      <c r="CK13" s="376"/>
      <c r="CL13" s="376"/>
      <c r="CM13" s="376"/>
      <c r="CN13" s="376"/>
      <c r="CO13" s="376"/>
      <c r="CP13" s="376"/>
      <c r="CQ13" s="376"/>
      <c r="CR13" s="376"/>
      <c r="CS13" s="432"/>
      <c r="CT13" s="392">
        <v>8.1999999999999993</v>
      </c>
      <c r="CU13" s="393"/>
      <c r="CV13" s="393"/>
      <c r="CW13" s="393"/>
      <c r="CX13" s="393"/>
      <c r="CY13" s="393"/>
      <c r="CZ13" s="393"/>
      <c r="DA13" s="394"/>
      <c r="DB13" s="392">
        <v>8.3000000000000007</v>
      </c>
      <c r="DC13" s="393"/>
      <c r="DD13" s="393"/>
      <c r="DE13" s="393"/>
      <c r="DF13" s="393"/>
      <c r="DG13" s="393"/>
      <c r="DH13" s="393"/>
      <c r="DI13" s="394"/>
    </row>
    <row r="14" spans="1:119" ht="18.75" customHeight="1" thickBot="1" x14ac:dyDescent="0.2">
      <c r="A14" s="178"/>
      <c r="B14" s="531"/>
      <c r="C14" s="532"/>
      <c r="D14" s="532"/>
      <c r="E14" s="532"/>
      <c r="F14" s="532"/>
      <c r="G14" s="532"/>
      <c r="H14" s="532"/>
      <c r="I14" s="532"/>
      <c r="J14" s="532"/>
      <c r="K14" s="533"/>
      <c r="L14" s="505" t="s">
        <v>143</v>
      </c>
      <c r="M14" s="549"/>
      <c r="N14" s="549"/>
      <c r="O14" s="549"/>
      <c r="P14" s="549"/>
      <c r="Q14" s="550"/>
      <c r="R14" s="515">
        <v>2973</v>
      </c>
      <c r="S14" s="516"/>
      <c r="T14" s="516"/>
      <c r="U14" s="516"/>
      <c r="V14" s="517"/>
      <c r="W14" s="518"/>
      <c r="X14" s="448"/>
      <c r="Y14" s="448"/>
      <c r="Z14" s="448"/>
      <c r="AA14" s="448"/>
      <c r="AB14" s="449"/>
      <c r="AC14" s="508">
        <v>23.4</v>
      </c>
      <c r="AD14" s="509"/>
      <c r="AE14" s="509"/>
      <c r="AF14" s="509"/>
      <c r="AG14" s="510"/>
      <c r="AH14" s="508">
        <v>24.5</v>
      </c>
      <c r="AI14" s="509"/>
      <c r="AJ14" s="509"/>
      <c r="AK14" s="509"/>
      <c r="AL14" s="511"/>
      <c r="AM14" s="481"/>
      <c r="AN14" s="396"/>
      <c r="AO14" s="396"/>
      <c r="AP14" s="396"/>
      <c r="AQ14" s="396"/>
      <c r="AR14" s="396"/>
      <c r="AS14" s="396"/>
      <c r="AT14" s="397"/>
      <c r="AU14" s="469"/>
      <c r="AV14" s="470"/>
      <c r="AW14" s="470"/>
      <c r="AX14" s="470"/>
      <c r="AY14" s="402"/>
      <c r="AZ14" s="403"/>
      <c r="BA14" s="403"/>
      <c r="BB14" s="403"/>
      <c r="BC14" s="403"/>
      <c r="BD14" s="403"/>
      <c r="BE14" s="403"/>
      <c r="BF14" s="403"/>
      <c r="BG14" s="403"/>
      <c r="BH14" s="403"/>
      <c r="BI14" s="403"/>
      <c r="BJ14" s="403"/>
      <c r="BK14" s="403"/>
      <c r="BL14" s="403"/>
      <c r="BM14" s="404"/>
      <c r="BN14" s="422"/>
      <c r="BO14" s="423"/>
      <c r="BP14" s="423"/>
      <c r="BQ14" s="423"/>
      <c r="BR14" s="423"/>
      <c r="BS14" s="423"/>
      <c r="BT14" s="423"/>
      <c r="BU14" s="424"/>
      <c r="BV14" s="422"/>
      <c r="BW14" s="423"/>
      <c r="BX14" s="423"/>
      <c r="BY14" s="423"/>
      <c r="BZ14" s="423"/>
      <c r="CA14" s="423"/>
      <c r="CB14" s="423"/>
      <c r="CC14" s="424"/>
      <c r="CD14" s="428" t="s">
        <v>144</v>
      </c>
      <c r="CE14" s="429"/>
      <c r="CF14" s="429"/>
      <c r="CG14" s="429"/>
      <c r="CH14" s="429"/>
      <c r="CI14" s="429"/>
      <c r="CJ14" s="429"/>
      <c r="CK14" s="429"/>
      <c r="CL14" s="429"/>
      <c r="CM14" s="429"/>
      <c r="CN14" s="429"/>
      <c r="CO14" s="429"/>
      <c r="CP14" s="429"/>
      <c r="CQ14" s="429"/>
      <c r="CR14" s="429"/>
      <c r="CS14" s="430"/>
      <c r="CT14" s="519">
        <v>64.599999999999994</v>
      </c>
      <c r="CU14" s="520"/>
      <c r="CV14" s="520"/>
      <c r="CW14" s="520"/>
      <c r="CX14" s="520"/>
      <c r="CY14" s="520"/>
      <c r="CZ14" s="520"/>
      <c r="DA14" s="521"/>
      <c r="DB14" s="519">
        <v>21.6</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12" t="s">
        <v>138</v>
      </c>
      <c r="N15" s="513"/>
      <c r="O15" s="513"/>
      <c r="P15" s="513"/>
      <c r="Q15" s="514"/>
      <c r="R15" s="515">
        <v>2931</v>
      </c>
      <c r="S15" s="516"/>
      <c r="T15" s="516"/>
      <c r="U15" s="516"/>
      <c r="V15" s="517"/>
      <c r="W15" s="503" t="s">
        <v>145</v>
      </c>
      <c r="X15" s="445"/>
      <c r="Y15" s="445"/>
      <c r="Z15" s="445"/>
      <c r="AA15" s="445"/>
      <c r="AB15" s="446"/>
      <c r="AC15" s="398">
        <v>274</v>
      </c>
      <c r="AD15" s="399"/>
      <c r="AE15" s="399"/>
      <c r="AF15" s="399"/>
      <c r="AG15" s="400"/>
      <c r="AH15" s="398">
        <v>294</v>
      </c>
      <c r="AI15" s="399"/>
      <c r="AJ15" s="399"/>
      <c r="AK15" s="399"/>
      <c r="AL15" s="401"/>
      <c r="AM15" s="481"/>
      <c r="AN15" s="396"/>
      <c r="AO15" s="396"/>
      <c r="AP15" s="396"/>
      <c r="AQ15" s="396"/>
      <c r="AR15" s="396"/>
      <c r="AS15" s="396"/>
      <c r="AT15" s="397"/>
      <c r="AU15" s="469"/>
      <c r="AV15" s="470"/>
      <c r="AW15" s="470"/>
      <c r="AX15" s="470"/>
      <c r="AY15" s="414" t="s">
        <v>146</v>
      </c>
      <c r="AZ15" s="415"/>
      <c r="BA15" s="415"/>
      <c r="BB15" s="415"/>
      <c r="BC15" s="415"/>
      <c r="BD15" s="415"/>
      <c r="BE15" s="415"/>
      <c r="BF15" s="415"/>
      <c r="BG15" s="415"/>
      <c r="BH15" s="415"/>
      <c r="BI15" s="415"/>
      <c r="BJ15" s="415"/>
      <c r="BK15" s="415"/>
      <c r="BL15" s="415"/>
      <c r="BM15" s="416"/>
      <c r="BN15" s="417">
        <v>451426</v>
      </c>
      <c r="BO15" s="418"/>
      <c r="BP15" s="418"/>
      <c r="BQ15" s="418"/>
      <c r="BR15" s="418"/>
      <c r="BS15" s="418"/>
      <c r="BT15" s="418"/>
      <c r="BU15" s="419"/>
      <c r="BV15" s="417">
        <v>459075</v>
      </c>
      <c r="BW15" s="418"/>
      <c r="BX15" s="418"/>
      <c r="BY15" s="418"/>
      <c r="BZ15" s="418"/>
      <c r="CA15" s="418"/>
      <c r="CB15" s="418"/>
      <c r="CC15" s="419"/>
      <c r="CD15" s="522" t="s">
        <v>147</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505" t="s">
        <v>148</v>
      </c>
      <c r="M16" s="506"/>
      <c r="N16" s="506"/>
      <c r="O16" s="506"/>
      <c r="P16" s="506"/>
      <c r="Q16" s="507"/>
      <c r="R16" s="500" t="s">
        <v>149</v>
      </c>
      <c r="S16" s="501"/>
      <c r="T16" s="501"/>
      <c r="U16" s="501"/>
      <c r="V16" s="502"/>
      <c r="W16" s="518"/>
      <c r="X16" s="448"/>
      <c r="Y16" s="448"/>
      <c r="Z16" s="448"/>
      <c r="AA16" s="448"/>
      <c r="AB16" s="449"/>
      <c r="AC16" s="508">
        <v>16.5</v>
      </c>
      <c r="AD16" s="509"/>
      <c r="AE16" s="509"/>
      <c r="AF16" s="509"/>
      <c r="AG16" s="510"/>
      <c r="AH16" s="508">
        <v>16.5</v>
      </c>
      <c r="AI16" s="509"/>
      <c r="AJ16" s="509"/>
      <c r="AK16" s="509"/>
      <c r="AL16" s="511"/>
      <c r="AM16" s="481"/>
      <c r="AN16" s="396"/>
      <c r="AO16" s="396"/>
      <c r="AP16" s="396"/>
      <c r="AQ16" s="396"/>
      <c r="AR16" s="396"/>
      <c r="AS16" s="396"/>
      <c r="AT16" s="397"/>
      <c r="AU16" s="469"/>
      <c r="AV16" s="470"/>
      <c r="AW16" s="470"/>
      <c r="AX16" s="470"/>
      <c r="AY16" s="402" t="s">
        <v>150</v>
      </c>
      <c r="AZ16" s="403"/>
      <c r="BA16" s="403"/>
      <c r="BB16" s="403"/>
      <c r="BC16" s="403"/>
      <c r="BD16" s="403"/>
      <c r="BE16" s="403"/>
      <c r="BF16" s="403"/>
      <c r="BG16" s="403"/>
      <c r="BH16" s="403"/>
      <c r="BI16" s="403"/>
      <c r="BJ16" s="403"/>
      <c r="BK16" s="403"/>
      <c r="BL16" s="403"/>
      <c r="BM16" s="404"/>
      <c r="BN16" s="422">
        <v>3001505</v>
      </c>
      <c r="BO16" s="423"/>
      <c r="BP16" s="423"/>
      <c r="BQ16" s="423"/>
      <c r="BR16" s="423"/>
      <c r="BS16" s="423"/>
      <c r="BT16" s="423"/>
      <c r="BU16" s="424"/>
      <c r="BV16" s="422">
        <v>2827252</v>
      </c>
      <c r="BW16" s="423"/>
      <c r="BX16" s="423"/>
      <c r="BY16" s="423"/>
      <c r="BZ16" s="423"/>
      <c r="CA16" s="423"/>
      <c r="CB16" s="423"/>
      <c r="CC16" s="424"/>
      <c r="CD16" s="191"/>
      <c r="CE16" s="420"/>
      <c r="CF16" s="420"/>
      <c r="CG16" s="420"/>
      <c r="CH16" s="420"/>
      <c r="CI16" s="420"/>
      <c r="CJ16" s="420"/>
      <c r="CK16" s="420"/>
      <c r="CL16" s="420"/>
      <c r="CM16" s="420"/>
      <c r="CN16" s="420"/>
      <c r="CO16" s="420"/>
      <c r="CP16" s="420"/>
      <c r="CQ16" s="420"/>
      <c r="CR16" s="420"/>
      <c r="CS16" s="421"/>
      <c r="CT16" s="392"/>
      <c r="CU16" s="393"/>
      <c r="CV16" s="393"/>
      <c r="CW16" s="393"/>
      <c r="CX16" s="393"/>
      <c r="CY16" s="393"/>
      <c r="CZ16" s="393"/>
      <c r="DA16" s="394"/>
      <c r="DB16" s="392"/>
      <c r="DC16" s="393"/>
      <c r="DD16" s="393"/>
      <c r="DE16" s="393"/>
      <c r="DF16" s="393"/>
      <c r="DG16" s="393"/>
      <c r="DH16" s="393"/>
      <c r="DI16" s="394"/>
    </row>
    <row r="17" spans="1:113" ht="18.75" customHeight="1" thickBot="1" x14ac:dyDescent="0.2">
      <c r="A17" s="178"/>
      <c r="B17" s="534"/>
      <c r="C17" s="535"/>
      <c r="D17" s="535"/>
      <c r="E17" s="535"/>
      <c r="F17" s="535"/>
      <c r="G17" s="535"/>
      <c r="H17" s="535"/>
      <c r="I17" s="535"/>
      <c r="J17" s="535"/>
      <c r="K17" s="536"/>
      <c r="L17" s="192"/>
      <c r="M17" s="497" t="s">
        <v>151</v>
      </c>
      <c r="N17" s="498"/>
      <c r="O17" s="498"/>
      <c r="P17" s="498"/>
      <c r="Q17" s="499"/>
      <c r="R17" s="500" t="s">
        <v>152</v>
      </c>
      <c r="S17" s="501"/>
      <c r="T17" s="501"/>
      <c r="U17" s="501"/>
      <c r="V17" s="502"/>
      <c r="W17" s="503" t="s">
        <v>153</v>
      </c>
      <c r="X17" s="445"/>
      <c r="Y17" s="445"/>
      <c r="Z17" s="445"/>
      <c r="AA17" s="445"/>
      <c r="AB17" s="446"/>
      <c r="AC17" s="398">
        <v>999</v>
      </c>
      <c r="AD17" s="399"/>
      <c r="AE17" s="399"/>
      <c r="AF17" s="399"/>
      <c r="AG17" s="400"/>
      <c r="AH17" s="398">
        <v>1050</v>
      </c>
      <c r="AI17" s="399"/>
      <c r="AJ17" s="399"/>
      <c r="AK17" s="399"/>
      <c r="AL17" s="401"/>
      <c r="AM17" s="481"/>
      <c r="AN17" s="396"/>
      <c r="AO17" s="396"/>
      <c r="AP17" s="396"/>
      <c r="AQ17" s="396"/>
      <c r="AR17" s="396"/>
      <c r="AS17" s="396"/>
      <c r="AT17" s="397"/>
      <c r="AU17" s="469"/>
      <c r="AV17" s="470"/>
      <c r="AW17" s="470"/>
      <c r="AX17" s="470"/>
      <c r="AY17" s="402" t="s">
        <v>154</v>
      </c>
      <c r="AZ17" s="403"/>
      <c r="BA17" s="403"/>
      <c r="BB17" s="403"/>
      <c r="BC17" s="403"/>
      <c r="BD17" s="403"/>
      <c r="BE17" s="403"/>
      <c r="BF17" s="403"/>
      <c r="BG17" s="403"/>
      <c r="BH17" s="403"/>
      <c r="BI17" s="403"/>
      <c r="BJ17" s="403"/>
      <c r="BK17" s="403"/>
      <c r="BL17" s="403"/>
      <c r="BM17" s="404"/>
      <c r="BN17" s="422">
        <v>550154</v>
      </c>
      <c r="BO17" s="423"/>
      <c r="BP17" s="423"/>
      <c r="BQ17" s="423"/>
      <c r="BR17" s="423"/>
      <c r="BS17" s="423"/>
      <c r="BT17" s="423"/>
      <c r="BU17" s="424"/>
      <c r="BV17" s="422">
        <v>557868</v>
      </c>
      <c r="BW17" s="423"/>
      <c r="BX17" s="423"/>
      <c r="BY17" s="423"/>
      <c r="BZ17" s="423"/>
      <c r="CA17" s="423"/>
      <c r="CB17" s="423"/>
      <c r="CC17" s="424"/>
      <c r="CD17" s="191"/>
      <c r="CE17" s="420"/>
      <c r="CF17" s="420"/>
      <c r="CG17" s="420"/>
      <c r="CH17" s="420"/>
      <c r="CI17" s="420"/>
      <c r="CJ17" s="420"/>
      <c r="CK17" s="420"/>
      <c r="CL17" s="420"/>
      <c r="CM17" s="420"/>
      <c r="CN17" s="420"/>
      <c r="CO17" s="420"/>
      <c r="CP17" s="420"/>
      <c r="CQ17" s="420"/>
      <c r="CR17" s="420"/>
      <c r="CS17" s="421"/>
      <c r="CT17" s="392"/>
      <c r="CU17" s="393"/>
      <c r="CV17" s="393"/>
      <c r="CW17" s="393"/>
      <c r="CX17" s="393"/>
      <c r="CY17" s="393"/>
      <c r="CZ17" s="393"/>
      <c r="DA17" s="394"/>
      <c r="DB17" s="392"/>
      <c r="DC17" s="393"/>
      <c r="DD17" s="393"/>
      <c r="DE17" s="393"/>
      <c r="DF17" s="393"/>
      <c r="DG17" s="393"/>
      <c r="DH17" s="393"/>
      <c r="DI17" s="394"/>
    </row>
    <row r="18" spans="1:113" ht="18.75" customHeight="1" thickBot="1" x14ac:dyDescent="0.2">
      <c r="A18" s="178"/>
      <c r="B18" s="474" t="s">
        <v>155</v>
      </c>
      <c r="C18" s="475"/>
      <c r="D18" s="475"/>
      <c r="E18" s="476"/>
      <c r="F18" s="476"/>
      <c r="G18" s="476"/>
      <c r="H18" s="476"/>
      <c r="I18" s="476"/>
      <c r="J18" s="476"/>
      <c r="K18" s="476"/>
      <c r="L18" s="477">
        <v>353.56</v>
      </c>
      <c r="M18" s="477"/>
      <c r="N18" s="477"/>
      <c r="O18" s="477"/>
      <c r="P18" s="477"/>
      <c r="Q18" s="477"/>
      <c r="R18" s="478"/>
      <c r="S18" s="478"/>
      <c r="T18" s="478"/>
      <c r="U18" s="478"/>
      <c r="V18" s="479"/>
      <c r="W18" s="493"/>
      <c r="X18" s="494"/>
      <c r="Y18" s="494"/>
      <c r="Z18" s="494"/>
      <c r="AA18" s="494"/>
      <c r="AB18" s="504"/>
      <c r="AC18" s="386">
        <v>60.1</v>
      </c>
      <c r="AD18" s="387"/>
      <c r="AE18" s="387"/>
      <c r="AF18" s="387"/>
      <c r="AG18" s="480"/>
      <c r="AH18" s="386">
        <v>59</v>
      </c>
      <c r="AI18" s="387"/>
      <c r="AJ18" s="387"/>
      <c r="AK18" s="387"/>
      <c r="AL18" s="388"/>
      <c r="AM18" s="481"/>
      <c r="AN18" s="396"/>
      <c r="AO18" s="396"/>
      <c r="AP18" s="396"/>
      <c r="AQ18" s="396"/>
      <c r="AR18" s="396"/>
      <c r="AS18" s="396"/>
      <c r="AT18" s="397"/>
      <c r="AU18" s="469"/>
      <c r="AV18" s="470"/>
      <c r="AW18" s="470"/>
      <c r="AX18" s="470"/>
      <c r="AY18" s="402" t="s">
        <v>156</v>
      </c>
      <c r="AZ18" s="403"/>
      <c r="BA18" s="403"/>
      <c r="BB18" s="403"/>
      <c r="BC18" s="403"/>
      <c r="BD18" s="403"/>
      <c r="BE18" s="403"/>
      <c r="BF18" s="403"/>
      <c r="BG18" s="403"/>
      <c r="BH18" s="403"/>
      <c r="BI18" s="403"/>
      <c r="BJ18" s="403"/>
      <c r="BK18" s="403"/>
      <c r="BL18" s="403"/>
      <c r="BM18" s="404"/>
      <c r="BN18" s="422">
        <v>2390890</v>
      </c>
      <c r="BO18" s="423"/>
      <c r="BP18" s="423"/>
      <c r="BQ18" s="423"/>
      <c r="BR18" s="423"/>
      <c r="BS18" s="423"/>
      <c r="BT18" s="423"/>
      <c r="BU18" s="424"/>
      <c r="BV18" s="422">
        <v>2501970</v>
      </c>
      <c r="BW18" s="423"/>
      <c r="BX18" s="423"/>
      <c r="BY18" s="423"/>
      <c r="BZ18" s="423"/>
      <c r="CA18" s="423"/>
      <c r="CB18" s="423"/>
      <c r="CC18" s="424"/>
      <c r="CD18" s="191"/>
      <c r="CE18" s="420"/>
      <c r="CF18" s="420"/>
      <c r="CG18" s="420"/>
      <c r="CH18" s="420"/>
      <c r="CI18" s="420"/>
      <c r="CJ18" s="420"/>
      <c r="CK18" s="420"/>
      <c r="CL18" s="420"/>
      <c r="CM18" s="420"/>
      <c r="CN18" s="420"/>
      <c r="CO18" s="420"/>
      <c r="CP18" s="420"/>
      <c r="CQ18" s="420"/>
      <c r="CR18" s="420"/>
      <c r="CS18" s="421"/>
      <c r="CT18" s="392"/>
      <c r="CU18" s="393"/>
      <c r="CV18" s="393"/>
      <c r="CW18" s="393"/>
      <c r="CX18" s="393"/>
      <c r="CY18" s="393"/>
      <c r="CZ18" s="393"/>
      <c r="DA18" s="394"/>
      <c r="DB18" s="392"/>
      <c r="DC18" s="393"/>
      <c r="DD18" s="393"/>
      <c r="DE18" s="393"/>
      <c r="DF18" s="393"/>
      <c r="DG18" s="393"/>
      <c r="DH18" s="393"/>
      <c r="DI18" s="394"/>
    </row>
    <row r="19" spans="1:113" ht="18.75" customHeight="1" thickBot="1" x14ac:dyDescent="0.2">
      <c r="A19" s="178"/>
      <c r="B19" s="474" t="s">
        <v>157</v>
      </c>
      <c r="C19" s="475"/>
      <c r="D19" s="475"/>
      <c r="E19" s="476"/>
      <c r="F19" s="476"/>
      <c r="G19" s="476"/>
      <c r="H19" s="476"/>
      <c r="I19" s="476"/>
      <c r="J19" s="476"/>
      <c r="K19" s="476"/>
      <c r="L19" s="482">
        <v>8</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496"/>
      <c r="AM19" s="481"/>
      <c r="AN19" s="396"/>
      <c r="AO19" s="396"/>
      <c r="AP19" s="396"/>
      <c r="AQ19" s="396"/>
      <c r="AR19" s="396"/>
      <c r="AS19" s="396"/>
      <c r="AT19" s="397"/>
      <c r="AU19" s="469"/>
      <c r="AV19" s="470"/>
      <c r="AW19" s="470"/>
      <c r="AX19" s="470"/>
      <c r="AY19" s="402" t="s">
        <v>158</v>
      </c>
      <c r="AZ19" s="403"/>
      <c r="BA19" s="403"/>
      <c r="BB19" s="403"/>
      <c r="BC19" s="403"/>
      <c r="BD19" s="403"/>
      <c r="BE19" s="403"/>
      <c r="BF19" s="403"/>
      <c r="BG19" s="403"/>
      <c r="BH19" s="403"/>
      <c r="BI19" s="403"/>
      <c r="BJ19" s="403"/>
      <c r="BK19" s="403"/>
      <c r="BL19" s="403"/>
      <c r="BM19" s="404"/>
      <c r="BN19" s="422">
        <v>3626147</v>
      </c>
      <c r="BO19" s="423"/>
      <c r="BP19" s="423"/>
      <c r="BQ19" s="423"/>
      <c r="BR19" s="423"/>
      <c r="BS19" s="423"/>
      <c r="BT19" s="423"/>
      <c r="BU19" s="424"/>
      <c r="BV19" s="422">
        <v>3679994</v>
      </c>
      <c r="BW19" s="423"/>
      <c r="BX19" s="423"/>
      <c r="BY19" s="423"/>
      <c r="BZ19" s="423"/>
      <c r="CA19" s="423"/>
      <c r="CB19" s="423"/>
      <c r="CC19" s="424"/>
      <c r="CD19" s="191"/>
      <c r="CE19" s="420"/>
      <c r="CF19" s="420"/>
      <c r="CG19" s="420"/>
      <c r="CH19" s="420"/>
      <c r="CI19" s="420"/>
      <c r="CJ19" s="420"/>
      <c r="CK19" s="420"/>
      <c r="CL19" s="420"/>
      <c r="CM19" s="420"/>
      <c r="CN19" s="420"/>
      <c r="CO19" s="420"/>
      <c r="CP19" s="420"/>
      <c r="CQ19" s="420"/>
      <c r="CR19" s="420"/>
      <c r="CS19" s="421"/>
      <c r="CT19" s="392"/>
      <c r="CU19" s="393"/>
      <c r="CV19" s="393"/>
      <c r="CW19" s="393"/>
      <c r="CX19" s="393"/>
      <c r="CY19" s="393"/>
      <c r="CZ19" s="393"/>
      <c r="DA19" s="394"/>
      <c r="DB19" s="392"/>
      <c r="DC19" s="393"/>
      <c r="DD19" s="393"/>
      <c r="DE19" s="393"/>
      <c r="DF19" s="393"/>
      <c r="DG19" s="393"/>
      <c r="DH19" s="393"/>
      <c r="DI19" s="394"/>
    </row>
    <row r="20" spans="1:113" ht="18.75" customHeight="1" thickBot="1" x14ac:dyDescent="0.2">
      <c r="A20" s="178"/>
      <c r="B20" s="474" t="s">
        <v>159</v>
      </c>
      <c r="C20" s="475"/>
      <c r="D20" s="475"/>
      <c r="E20" s="476"/>
      <c r="F20" s="476"/>
      <c r="G20" s="476"/>
      <c r="H20" s="476"/>
      <c r="I20" s="476"/>
      <c r="J20" s="476"/>
      <c r="K20" s="476"/>
      <c r="L20" s="482">
        <v>1425</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78"/>
      <c r="AO20" s="378"/>
      <c r="AP20" s="378"/>
      <c r="AQ20" s="378"/>
      <c r="AR20" s="378"/>
      <c r="AS20" s="378"/>
      <c r="AT20" s="379"/>
      <c r="AU20" s="488"/>
      <c r="AV20" s="489"/>
      <c r="AW20" s="489"/>
      <c r="AX20" s="490"/>
      <c r="AY20" s="402"/>
      <c r="AZ20" s="403"/>
      <c r="BA20" s="403"/>
      <c r="BB20" s="403"/>
      <c r="BC20" s="403"/>
      <c r="BD20" s="403"/>
      <c r="BE20" s="403"/>
      <c r="BF20" s="403"/>
      <c r="BG20" s="403"/>
      <c r="BH20" s="403"/>
      <c r="BI20" s="403"/>
      <c r="BJ20" s="403"/>
      <c r="BK20" s="403"/>
      <c r="BL20" s="403"/>
      <c r="BM20" s="404"/>
      <c r="BN20" s="422"/>
      <c r="BO20" s="423"/>
      <c r="BP20" s="423"/>
      <c r="BQ20" s="423"/>
      <c r="BR20" s="423"/>
      <c r="BS20" s="423"/>
      <c r="BT20" s="423"/>
      <c r="BU20" s="424"/>
      <c r="BV20" s="422"/>
      <c r="BW20" s="423"/>
      <c r="BX20" s="423"/>
      <c r="BY20" s="423"/>
      <c r="BZ20" s="423"/>
      <c r="CA20" s="423"/>
      <c r="CB20" s="423"/>
      <c r="CC20" s="424"/>
      <c r="CD20" s="191"/>
      <c r="CE20" s="420"/>
      <c r="CF20" s="420"/>
      <c r="CG20" s="420"/>
      <c r="CH20" s="420"/>
      <c r="CI20" s="420"/>
      <c r="CJ20" s="420"/>
      <c r="CK20" s="420"/>
      <c r="CL20" s="420"/>
      <c r="CM20" s="420"/>
      <c r="CN20" s="420"/>
      <c r="CO20" s="420"/>
      <c r="CP20" s="420"/>
      <c r="CQ20" s="420"/>
      <c r="CR20" s="420"/>
      <c r="CS20" s="421"/>
      <c r="CT20" s="392"/>
      <c r="CU20" s="393"/>
      <c r="CV20" s="393"/>
      <c r="CW20" s="393"/>
      <c r="CX20" s="393"/>
      <c r="CY20" s="393"/>
      <c r="CZ20" s="393"/>
      <c r="DA20" s="394"/>
      <c r="DB20" s="392"/>
      <c r="DC20" s="393"/>
      <c r="DD20" s="393"/>
      <c r="DE20" s="393"/>
      <c r="DF20" s="393"/>
      <c r="DG20" s="393"/>
      <c r="DH20" s="393"/>
      <c r="DI20" s="394"/>
    </row>
    <row r="21" spans="1:113" ht="18.75" customHeight="1" thickBot="1" x14ac:dyDescent="0.2">
      <c r="A21" s="178"/>
      <c r="B21" s="471" t="s">
        <v>160</v>
      </c>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2"/>
      <c r="AO21" s="472"/>
      <c r="AP21" s="472"/>
      <c r="AQ21" s="472"/>
      <c r="AR21" s="472"/>
      <c r="AS21" s="472"/>
      <c r="AT21" s="472"/>
      <c r="AU21" s="472"/>
      <c r="AV21" s="472"/>
      <c r="AW21" s="472"/>
      <c r="AX21" s="473"/>
      <c r="AY21" s="389"/>
      <c r="AZ21" s="390"/>
      <c r="BA21" s="390"/>
      <c r="BB21" s="390"/>
      <c r="BC21" s="390"/>
      <c r="BD21" s="390"/>
      <c r="BE21" s="390"/>
      <c r="BF21" s="390"/>
      <c r="BG21" s="390"/>
      <c r="BH21" s="390"/>
      <c r="BI21" s="390"/>
      <c r="BJ21" s="390"/>
      <c r="BK21" s="390"/>
      <c r="BL21" s="390"/>
      <c r="BM21" s="391"/>
      <c r="BN21" s="425"/>
      <c r="BO21" s="426"/>
      <c r="BP21" s="426"/>
      <c r="BQ21" s="426"/>
      <c r="BR21" s="426"/>
      <c r="BS21" s="426"/>
      <c r="BT21" s="426"/>
      <c r="BU21" s="427"/>
      <c r="BV21" s="425"/>
      <c r="BW21" s="426"/>
      <c r="BX21" s="426"/>
      <c r="BY21" s="426"/>
      <c r="BZ21" s="426"/>
      <c r="CA21" s="426"/>
      <c r="CB21" s="426"/>
      <c r="CC21" s="427"/>
      <c r="CD21" s="191"/>
      <c r="CE21" s="420"/>
      <c r="CF21" s="420"/>
      <c r="CG21" s="420"/>
      <c r="CH21" s="420"/>
      <c r="CI21" s="420"/>
      <c r="CJ21" s="420"/>
      <c r="CK21" s="420"/>
      <c r="CL21" s="420"/>
      <c r="CM21" s="420"/>
      <c r="CN21" s="420"/>
      <c r="CO21" s="420"/>
      <c r="CP21" s="420"/>
      <c r="CQ21" s="420"/>
      <c r="CR21" s="420"/>
      <c r="CS21" s="421"/>
      <c r="CT21" s="392"/>
      <c r="CU21" s="393"/>
      <c r="CV21" s="393"/>
      <c r="CW21" s="393"/>
      <c r="CX21" s="393"/>
      <c r="CY21" s="393"/>
      <c r="CZ21" s="393"/>
      <c r="DA21" s="394"/>
      <c r="DB21" s="392"/>
      <c r="DC21" s="393"/>
      <c r="DD21" s="393"/>
      <c r="DE21" s="393"/>
      <c r="DF21" s="393"/>
      <c r="DG21" s="393"/>
      <c r="DH21" s="393"/>
      <c r="DI21" s="394"/>
    </row>
    <row r="22" spans="1:113" ht="18.75" customHeight="1" x14ac:dyDescent="0.15">
      <c r="A22" s="178"/>
      <c r="B22" s="435" t="s">
        <v>161</v>
      </c>
      <c r="C22" s="436"/>
      <c r="D22" s="437"/>
      <c r="E22" s="444" t="s">
        <v>1</v>
      </c>
      <c r="F22" s="445"/>
      <c r="G22" s="445"/>
      <c r="H22" s="445"/>
      <c r="I22" s="445"/>
      <c r="J22" s="445"/>
      <c r="K22" s="446"/>
      <c r="L22" s="444" t="s">
        <v>162</v>
      </c>
      <c r="M22" s="445"/>
      <c r="N22" s="445"/>
      <c r="O22" s="445"/>
      <c r="P22" s="446"/>
      <c r="Q22" s="450" t="s">
        <v>163</v>
      </c>
      <c r="R22" s="451"/>
      <c r="S22" s="451"/>
      <c r="T22" s="451"/>
      <c r="U22" s="451"/>
      <c r="V22" s="452"/>
      <c r="W22" s="456" t="s">
        <v>164</v>
      </c>
      <c r="X22" s="436"/>
      <c r="Y22" s="437"/>
      <c r="Z22" s="444" t="s">
        <v>1</v>
      </c>
      <c r="AA22" s="445"/>
      <c r="AB22" s="445"/>
      <c r="AC22" s="445"/>
      <c r="AD22" s="445"/>
      <c r="AE22" s="445"/>
      <c r="AF22" s="445"/>
      <c r="AG22" s="446"/>
      <c r="AH22" s="461" t="s">
        <v>165</v>
      </c>
      <c r="AI22" s="445"/>
      <c r="AJ22" s="445"/>
      <c r="AK22" s="445"/>
      <c r="AL22" s="446"/>
      <c r="AM22" s="461" t="s">
        <v>166</v>
      </c>
      <c r="AN22" s="462"/>
      <c r="AO22" s="462"/>
      <c r="AP22" s="462"/>
      <c r="AQ22" s="462"/>
      <c r="AR22" s="463"/>
      <c r="AS22" s="450" t="s">
        <v>163</v>
      </c>
      <c r="AT22" s="451"/>
      <c r="AU22" s="451"/>
      <c r="AV22" s="451"/>
      <c r="AW22" s="451"/>
      <c r="AX22" s="467"/>
      <c r="AY22" s="414" t="s">
        <v>167</v>
      </c>
      <c r="AZ22" s="415"/>
      <c r="BA22" s="415"/>
      <c r="BB22" s="415"/>
      <c r="BC22" s="415"/>
      <c r="BD22" s="415"/>
      <c r="BE22" s="415"/>
      <c r="BF22" s="415"/>
      <c r="BG22" s="415"/>
      <c r="BH22" s="415"/>
      <c r="BI22" s="415"/>
      <c r="BJ22" s="415"/>
      <c r="BK22" s="415"/>
      <c r="BL22" s="415"/>
      <c r="BM22" s="416"/>
      <c r="BN22" s="417">
        <v>3973295</v>
      </c>
      <c r="BO22" s="418"/>
      <c r="BP22" s="418"/>
      <c r="BQ22" s="418"/>
      <c r="BR22" s="418"/>
      <c r="BS22" s="418"/>
      <c r="BT22" s="418"/>
      <c r="BU22" s="419"/>
      <c r="BV22" s="417">
        <v>4084508</v>
      </c>
      <c r="BW22" s="418"/>
      <c r="BX22" s="418"/>
      <c r="BY22" s="418"/>
      <c r="BZ22" s="418"/>
      <c r="CA22" s="418"/>
      <c r="CB22" s="418"/>
      <c r="CC22" s="419"/>
      <c r="CD22" s="191"/>
      <c r="CE22" s="420"/>
      <c r="CF22" s="420"/>
      <c r="CG22" s="420"/>
      <c r="CH22" s="420"/>
      <c r="CI22" s="420"/>
      <c r="CJ22" s="420"/>
      <c r="CK22" s="420"/>
      <c r="CL22" s="420"/>
      <c r="CM22" s="420"/>
      <c r="CN22" s="420"/>
      <c r="CO22" s="420"/>
      <c r="CP22" s="420"/>
      <c r="CQ22" s="420"/>
      <c r="CR22" s="420"/>
      <c r="CS22" s="421"/>
      <c r="CT22" s="392"/>
      <c r="CU22" s="393"/>
      <c r="CV22" s="393"/>
      <c r="CW22" s="393"/>
      <c r="CX22" s="393"/>
      <c r="CY22" s="393"/>
      <c r="CZ22" s="393"/>
      <c r="DA22" s="394"/>
      <c r="DB22" s="392"/>
      <c r="DC22" s="393"/>
      <c r="DD22" s="393"/>
      <c r="DE22" s="393"/>
      <c r="DF22" s="393"/>
      <c r="DG22" s="393"/>
      <c r="DH22" s="393"/>
      <c r="DI22" s="394"/>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457"/>
      <c r="X23" s="439"/>
      <c r="Y23" s="440"/>
      <c r="Z23" s="447"/>
      <c r="AA23" s="448"/>
      <c r="AB23" s="448"/>
      <c r="AC23" s="448"/>
      <c r="AD23" s="448"/>
      <c r="AE23" s="448"/>
      <c r="AF23" s="448"/>
      <c r="AG23" s="449"/>
      <c r="AH23" s="447"/>
      <c r="AI23" s="448"/>
      <c r="AJ23" s="448"/>
      <c r="AK23" s="448"/>
      <c r="AL23" s="449"/>
      <c r="AM23" s="464"/>
      <c r="AN23" s="465"/>
      <c r="AO23" s="465"/>
      <c r="AP23" s="465"/>
      <c r="AQ23" s="465"/>
      <c r="AR23" s="466"/>
      <c r="AS23" s="453"/>
      <c r="AT23" s="454"/>
      <c r="AU23" s="454"/>
      <c r="AV23" s="454"/>
      <c r="AW23" s="454"/>
      <c r="AX23" s="468"/>
      <c r="AY23" s="402" t="s">
        <v>168</v>
      </c>
      <c r="AZ23" s="403"/>
      <c r="BA23" s="403"/>
      <c r="BB23" s="403"/>
      <c r="BC23" s="403"/>
      <c r="BD23" s="403"/>
      <c r="BE23" s="403"/>
      <c r="BF23" s="403"/>
      <c r="BG23" s="403"/>
      <c r="BH23" s="403"/>
      <c r="BI23" s="403"/>
      <c r="BJ23" s="403"/>
      <c r="BK23" s="403"/>
      <c r="BL23" s="403"/>
      <c r="BM23" s="404"/>
      <c r="BN23" s="422">
        <v>3634202</v>
      </c>
      <c r="BO23" s="423"/>
      <c r="BP23" s="423"/>
      <c r="BQ23" s="423"/>
      <c r="BR23" s="423"/>
      <c r="BS23" s="423"/>
      <c r="BT23" s="423"/>
      <c r="BU23" s="424"/>
      <c r="BV23" s="422">
        <v>3683273</v>
      </c>
      <c r="BW23" s="423"/>
      <c r="BX23" s="423"/>
      <c r="BY23" s="423"/>
      <c r="BZ23" s="423"/>
      <c r="CA23" s="423"/>
      <c r="CB23" s="423"/>
      <c r="CC23" s="424"/>
      <c r="CD23" s="191"/>
      <c r="CE23" s="420"/>
      <c r="CF23" s="420"/>
      <c r="CG23" s="420"/>
      <c r="CH23" s="420"/>
      <c r="CI23" s="420"/>
      <c r="CJ23" s="420"/>
      <c r="CK23" s="420"/>
      <c r="CL23" s="420"/>
      <c r="CM23" s="420"/>
      <c r="CN23" s="420"/>
      <c r="CO23" s="420"/>
      <c r="CP23" s="420"/>
      <c r="CQ23" s="420"/>
      <c r="CR23" s="420"/>
      <c r="CS23" s="421"/>
      <c r="CT23" s="392"/>
      <c r="CU23" s="393"/>
      <c r="CV23" s="393"/>
      <c r="CW23" s="393"/>
      <c r="CX23" s="393"/>
      <c r="CY23" s="393"/>
      <c r="CZ23" s="393"/>
      <c r="DA23" s="394"/>
      <c r="DB23" s="392"/>
      <c r="DC23" s="393"/>
      <c r="DD23" s="393"/>
      <c r="DE23" s="393"/>
      <c r="DF23" s="393"/>
      <c r="DG23" s="393"/>
      <c r="DH23" s="393"/>
      <c r="DI23" s="394"/>
    </row>
    <row r="24" spans="1:113" ht="18.75" customHeight="1" thickBot="1" x14ac:dyDescent="0.2">
      <c r="A24" s="178"/>
      <c r="B24" s="438"/>
      <c r="C24" s="439"/>
      <c r="D24" s="440"/>
      <c r="E24" s="395" t="s">
        <v>169</v>
      </c>
      <c r="F24" s="396"/>
      <c r="G24" s="396"/>
      <c r="H24" s="396"/>
      <c r="I24" s="396"/>
      <c r="J24" s="396"/>
      <c r="K24" s="397"/>
      <c r="L24" s="398">
        <v>1</v>
      </c>
      <c r="M24" s="399"/>
      <c r="N24" s="399"/>
      <c r="O24" s="399"/>
      <c r="P24" s="400"/>
      <c r="Q24" s="398">
        <v>7000</v>
      </c>
      <c r="R24" s="399"/>
      <c r="S24" s="399"/>
      <c r="T24" s="399"/>
      <c r="U24" s="399"/>
      <c r="V24" s="400"/>
      <c r="W24" s="457"/>
      <c r="X24" s="439"/>
      <c r="Y24" s="440"/>
      <c r="Z24" s="395" t="s">
        <v>170</v>
      </c>
      <c r="AA24" s="396"/>
      <c r="AB24" s="396"/>
      <c r="AC24" s="396"/>
      <c r="AD24" s="396"/>
      <c r="AE24" s="396"/>
      <c r="AF24" s="396"/>
      <c r="AG24" s="397"/>
      <c r="AH24" s="398">
        <v>80</v>
      </c>
      <c r="AI24" s="399"/>
      <c r="AJ24" s="399"/>
      <c r="AK24" s="399"/>
      <c r="AL24" s="400"/>
      <c r="AM24" s="398">
        <v>224960</v>
      </c>
      <c r="AN24" s="399"/>
      <c r="AO24" s="399"/>
      <c r="AP24" s="399"/>
      <c r="AQ24" s="399"/>
      <c r="AR24" s="400"/>
      <c r="AS24" s="398">
        <v>2812</v>
      </c>
      <c r="AT24" s="399"/>
      <c r="AU24" s="399"/>
      <c r="AV24" s="399"/>
      <c r="AW24" s="399"/>
      <c r="AX24" s="401"/>
      <c r="AY24" s="389" t="s">
        <v>171</v>
      </c>
      <c r="AZ24" s="390"/>
      <c r="BA24" s="390"/>
      <c r="BB24" s="390"/>
      <c r="BC24" s="390"/>
      <c r="BD24" s="390"/>
      <c r="BE24" s="390"/>
      <c r="BF24" s="390"/>
      <c r="BG24" s="390"/>
      <c r="BH24" s="390"/>
      <c r="BI24" s="390"/>
      <c r="BJ24" s="390"/>
      <c r="BK24" s="390"/>
      <c r="BL24" s="390"/>
      <c r="BM24" s="391"/>
      <c r="BN24" s="422">
        <v>2475920</v>
      </c>
      <c r="BO24" s="423"/>
      <c r="BP24" s="423"/>
      <c r="BQ24" s="423"/>
      <c r="BR24" s="423"/>
      <c r="BS24" s="423"/>
      <c r="BT24" s="423"/>
      <c r="BU24" s="424"/>
      <c r="BV24" s="422">
        <v>2528270</v>
      </c>
      <c r="BW24" s="423"/>
      <c r="BX24" s="423"/>
      <c r="BY24" s="423"/>
      <c r="BZ24" s="423"/>
      <c r="CA24" s="423"/>
      <c r="CB24" s="423"/>
      <c r="CC24" s="424"/>
      <c r="CD24" s="191"/>
      <c r="CE24" s="420"/>
      <c r="CF24" s="420"/>
      <c r="CG24" s="420"/>
      <c r="CH24" s="420"/>
      <c r="CI24" s="420"/>
      <c r="CJ24" s="420"/>
      <c r="CK24" s="420"/>
      <c r="CL24" s="420"/>
      <c r="CM24" s="420"/>
      <c r="CN24" s="420"/>
      <c r="CO24" s="420"/>
      <c r="CP24" s="420"/>
      <c r="CQ24" s="420"/>
      <c r="CR24" s="420"/>
      <c r="CS24" s="421"/>
      <c r="CT24" s="392"/>
      <c r="CU24" s="393"/>
      <c r="CV24" s="393"/>
      <c r="CW24" s="393"/>
      <c r="CX24" s="393"/>
      <c r="CY24" s="393"/>
      <c r="CZ24" s="393"/>
      <c r="DA24" s="394"/>
      <c r="DB24" s="392"/>
      <c r="DC24" s="393"/>
      <c r="DD24" s="393"/>
      <c r="DE24" s="393"/>
      <c r="DF24" s="393"/>
      <c r="DG24" s="393"/>
      <c r="DH24" s="393"/>
      <c r="DI24" s="394"/>
    </row>
    <row r="25" spans="1:113" ht="18.75" customHeight="1" x14ac:dyDescent="0.15">
      <c r="A25" s="178"/>
      <c r="B25" s="438"/>
      <c r="C25" s="439"/>
      <c r="D25" s="440"/>
      <c r="E25" s="395" t="s">
        <v>172</v>
      </c>
      <c r="F25" s="396"/>
      <c r="G25" s="396"/>
      <c r="H25" s="396"/>
      <c r="I25" s="396"/>
      <c r="J25" s="396"/>
      <c r="K25" s="397"/>
      <c r="L25" s="398">
        <v>1</v>
      </c>
      <c r="M25" s="399"/>
      <c r="N25" s="399"/>
      <c r="O25" s="399"/>
      <c r="P25" s="400"/>
      <c r="Q25" s="398">
        <v>6000</v>
      </c>
      <c r="R25" s="399"/>
      <c r="S25" s="399"/>
      <c r="T25" s="399"/>
      <c r="U25" s="399"/>
      <c r="V25" s="400"/>
      <c r="W25" s="457"/>
      <c r="X25" s="439"/>
      <c r="Y25" s="440"/>
      <c r="Z25" s="395" t="s">
        <v>173</v>
      </c>
      <c r="AA25" s="396"/>
      <c r="AB25" s="396"/>
      <c r="AC25" s="396"/>
      <c r="AD25" s="396"/>
      <c r="AE25" s="396"/>
      <c r="AF25" s="396"/>
      <c r="AG25" s="397"/>
      <c r="AH25" s="398" t="s">
        <v>129</v>
      </c>
      <c r="AI25" s="399"/>
      <c r="AJ25" s="399"/>
      <c r="AK25" s="399"/>
      <c r="AL25" s="400"/>
      <c r="AM25" s="398" t="s">
        <v>174</v>
      </c>
      <c r="AN25" s="399"/>
      <c r="AO25" s="399"/>
      <c r="AP25" s="399"/>
      <c r="AQ25" s="399"/>
      <c r="AR25" s="400"/>
      <c r="AS25" s="398" t="s">
        <v>137</v>
      </c>
      <c r="AT25" s="399"/>
      <c r="AU25" s="399"/>
      <c r="AV25" s="399"/>
      <c r="AW25" s="399"/>
      <c r="AX25" s="401"/>
      <c r="AY25" s="414" t="s">
        <v>175</v>
      </c>
      <c r="AZ25" s="415"/>
      <c r="BA25" s="415"/>
      <c r="BB25" s="415"/>
      <c r="BC25" s="415"/>
      <c r="BD25" s="415"/>
      <c r="BE25" s="415"/>
      <c r="BF25" s="415"/>
      <c r="BG25" s="415"/>
      <c r="BH25" s="415"/>
      <c r="BI25" s="415"/>
      <c r="BJ25" s="415"/>
      <c r="BK25" s="415"/>
      <c r="BL25" s="415"/>
      <c r="BM25" s="416"/>
      <c r="BN25" s="417">
        <v>77342</v>
      </c>
      <c r="BO25" s="418"/>
      <c r="BP25" s="418"/>
      <c r="BQ25" s="418"/>
      <c r="BR25" s="418"/>
      <c r="BS25" s="418"/>
      <c r="BT25" s="418"/>
      <c r="BU25" s="419"/>
      <c r="BV25" s="417">
        <v>96509</v>
      </c>
      <c r="BW25" s="418"/>
      <c r="BX25" s="418"/>
      <c r="BY25" s="418"/>
      <c r="BZ25" s="418"/>
      <c r="CA25" s="418"/>
      <c r="CB25" s="418"/>
      <c r="CC25" s="419"/>
      <c r="CD25" s="191"/>
      <c r="CE25" s="420"/>
      <c r="CF25" s="420"/>
      <c r="CG25" s="420"/>
      <c r="CH25" s="420"/>
      <c r="CI25" s="420"/>
      <c r="CJ25" s="420"/>
      <c r="CK25" s="420"/>
      <c r="CL25" s="420"/>
      <c r="CM25" s="420"/>
      <c r="CN25" s="420"/>
      <c r="CO25" s="420"/>
      <c r="CP25" s="420"/>
      <c r="CQ25" s="420"/>
      <c r="CR25" s="420"/>
      <c r="CS25" s="421"/>
      <c r="CT25" s="392"/>
      <c r="CU25" s="393"/>
      <c r="CV25" s="393"/>
      <c r="CW25" s="393"/>
      <c r="CX25" s="393"/>
      <c r="CY25" s="393"/>
      <c r="CZ25" s="393"/>
      <c r="DA25" s="394"/>
      <c r="DB25" s="392"/>
      <c r="DC25" s="393"/>
      <c r="DD25" s="393"/>
      <c r="DE25" s="393"/>
      <c r="DF25" s="393"/>
      <c r="DG25" s="393"/>
      <c r="DH25" s="393"/>
      <c r="DI25" s="394"/>
    </row>
    <row r="26" spans="1:113" ht="18.75" customHeight="1" x14ac:dyDescent="0.15">
      <c r="A26" s="178"/>
      <c r="B26" s="438"/>
      <c r="C26" s="439"/>
      <c r="D26" s="440"/>
      <c r="E26" s="395" t="s">
        <v>176</v>
      </c>
      <c r="F26" s="396"/>
      <c r="G26" s="396"/>
      <c r="H26" s="396"/>
      <c r="I26" s="396"/>
      <c r="J26" s="396"/>
      <c r="K26" s="397"/>
      <c r="L26" s="398">
        <v>1</v>
      </c>
      <c r="M26" s="399"/>
      <c r="N26" s="399"/>
      <c r="O26" s="399"/>
      <c r="P26" s="400"/>
      <c r="Q26" s="398">
        <v>5500</v>
      </c>
      <c r="R26" s="399"/>
      <c r="S26" s="399"/>
      <c r="T26" s="399"/>
      <c r="U26" s="399"/>
      <c r="V26" s="400"/>
      <c r="W26" s="457"/>
      <c r="X26" s="439"/>
      <c r="Y26" s="440"/>
      <c r="Z26" s="395" t="s">
        <v>177</v>
      </c>
      <c r="AA26" s="433"/>
      <c r="AB26" s="433"/>
      <c r="AC26" s="433"/>
      <c r="AD26" s="433"/>
      <c r="AE26" s="433"/>
      <c r="AF26" s="433"/>
      <c r="AG26" s="434"/>
      <c r="AH26" s="398" t="s">
        <v>137</v>
      </c>
      <c r="AI26" s="399"/>
      <c r="AJ26" s="399"/>
      <c r="AK26" s="399"/>
      <c r="AL26" s="400"/>
      <c r="AM26" s="398" t="s">
        <v>129</v>
      </c>
      <c r="AN26" s="399"/>
      <c r="AO26" s="399"/>
      <c r="AP26" s="399"/>
      <c r="AQ26" s="399"/>
      <c r="AR26" s="400"/>
      <c r="AS26" s="398" t="s">
        <v>174</v>
      </c>
      <c r="AT26" s="399"/>
      <c r="AU26" s="399"/>
      <c r="AV26" s="399"/>
      <c r="AW26" s="399"/>
      <c r="AX26" s="401"/>
      <c r="AY26" s="431" t="s">
        <v>178</v>
      </c>
      <c r="AZ26" s="376"/>
      <c r="BA26" s="376"/>
      <c r="BB26" s="376"/>
      <c r="BC26" s="376"/>
      <c r="BD26" s="376"/>
      <c r="BE26" s="376"/>
      <c r="BF26" s="376"/>
      <c r="BG26" s="376"/>
      <c r="BH26" s="376"/>
      <c r="BI26" s="376"/>
      <c r="BJ26" s="376"/>
      <c r="BK26" s="376"/>
      <c r="BL26" s="376"/>
      <c r="BM26" s="432"/>
      <c r="BN26" s="422" t="s">
        <v>129</v>
      </c>
      <c r="BO26" s="423"/>
      <c r="BP26" s="423"/>
      <c r="BQ26" s="423"/>
      <c r="BR26" s="423"/>
      <c r="BS26" s="423"/>
      <c r="BT26" s="423"/>
      <c r="BU26" s="424"/>
      <c r="BV26" s="422" t="s">
        <v>129</v>
      </c>
      <c r="BW26" s="423"/>
      <c r="BX26" s="423"/>
      <c r="BY26" s="423"/>
      <c r="BZ26" s="423"/>
      <c r="CA26" s="423"/>
      <c r="CB26" s="423"/>
      <c r="CC26" s="424"/>
      <c r="CD26" s="191"/>
      <c r="CE26" s="420"/>
      <c r="CF26" s="420"/>
      <c r="CG26" s="420"/>
      <c r="CH26" s="420"/>
      <c r="CI26" s="420"/>
      <c r="CJ26" s="420"/>
      <c r="CK26" s="420"/>
      <c r="CL26" s="420"/>
      <c r="CM26" s="420"/>
      <c r="CN26" s="420"/>
      <c r="CO26" s="420"/>
      <c r="CP26" s="420"/>
      <c r="CQ26" s="420"/>
      <c r="CR26" s="420"/>
      <c r="CS26" s="421"/>
      <c r="CT26" s="392"/>
      <c r="CU26" s="393"/>
      <c r="CV26" s="393"/>
      <c r="CW26" s="393"/>
      <c r="CX26" s="393"/>
      <c r="CY26" s="393"/>
      <c r="CZ26" s="393"/>
      <c r="DA26" s="394"/>
      <c r="DB26" s="392"/>
      <c r="DC26" s="393"/>
      <c r="DD26" s="393"/>
      <c r="DE26" s="393"/>
      <c r="DF26" s="393"/>
      <c r="DG26" s="393"/>
      <c r="DH26" s="393"/>
      <c r="DI26" s="394"/>
    </row>
    <row r="27" spans="1:113" ht="18.75" customHeight="1" thickBot="1" x14ac:dyDescent="0.2">
      <c r="A27" s="178"/>
      <c r="B27" s="438"/>
      <c r="C27" s="439"/>
      <c r="D27" s="440"/>
      <c r="E27" s="395" t="s">
        <v>179</v>
      </c>
      <c r="F27" s="396"/>
      <c r="G27" s="396"/>
      <c r="H27" s="396"/>
      <c r="I27" s="396"/>
      <c r="J27" s="396"/>
      <c r="K27" s="397"/>
      <c r="L27" s="398">
        <v>1</v>
      </c>
      <c r="M27" s="399"/>
      <c r="N27" s="399"/>
      <c r="O27" s="399"/>
      <c r="P27" s="400"/>
      <c r="Q27" s="398">
        <v>2600</v>
      </c>
      <c r="R27" s="399"/>
      <c r="S27" s="399"/>
      <c r="T27" s="399"/>
      <c r="U27" s="399"/>
      <c r="V27" s="400"/>
      <c r="W27" s="457"/>
      <c r="X27" s="439"/>
      <c r="Y27" s="440"/>
      <c r="Z27" s="395" t="s">
        <v>180</v>
      </c>
      <c r="AA27" s="396"/>
      <c r="AB27" s="396"/>
      <c r="AC27" s="396"/>
      <c r="AD27" s="396"/>
      <c r="AE27" s="396"/>
      <c r="AF27" s="396"/>
      <c r="AG27" s="397"/>
      <c r="AH27" s="398" t="s">
        <v>129</v>
      </c>
      <c r="AI27" s="399"/>
      <c r="AJ27" s="399"/>
      <c r="AK27" s="399"/>
      <c r="AL27" s="400"/>
      <c r="AM27" s="398" t="s">
        <v>128</v>
      </c>
      <c r="AN27" s="399"/>
      <c r="AO27" s="399"/>
      <c r="AP27" s="399"/>
      <c r="AQ27" s="399"/>
      <c r="AR27" s="400"/>
      <c r="AS27" s="398" t="s">
        <v>137</v>
      </c>
      <c r="AT27" s="399"/>
      <c r="AU27" s="399"/>
      <c r="AV27" s="399"/>
      <c r="AW27" s="399"/>
      <c r="AX27" s="401"/>
      <c r="AY27" s="428" t="s">
        <v>181</v>
      </c>
      <c r="AZ27" s="429"/>
      <c r="BA27" s="429"/>
      <c r="BB27" s="429"/>
      <c r="BC27" s="429"/>
      <c r="BD27" s="429"/>
      <c r="BE27" s="429"/>
      <c r="BF27" s="429"/>
      <c r="BG27" s="429"/>
      <c r="BH27" s="429"/>
      <c r="BI27" s="429"/>
      <c r="BJ27" s="429"/>
      <c r="BK27" s="429"/>
      <c r="BL27" s="429"/>
      <c r="BM27" s="430"/>
      <c r="BN27" s="425" t="s">
        <v>129</v>
      </c>
      <c r="BO27" s="426"/>
      <c r="BP27" s="426"/>
      <c r="BQ27" s="426"/>
      <c r="BR27" s="426"/>
      <c r="BS27" s="426"/>
      <c r="BT27" s="426"/>
      <c r="BU27" s="427"/>
      <c r="BV27" s="425" t="s">
        <v>174</v>
      </c>
      <c r="BW27" s="426"/>
      <c r="BX27" s="426"/>
      <c r="BY27" s="426"/>
      <c r="BZ27" s="426"/>
      <c r="CA27" s="426"/>
      <c r="CB27" s="426"/>
      <c r="CC27" s="427"/>
      <c r="CD27" s="193"/>
      <c r="CE27" s="420"/>
      <c r="CF27" s="420"/>
      <c r="CG27" s="420"/>
      <c r="CH27" s="420"/>
      <c r="CI27" s="420"/>
      <c r="CJ27" s="420"/>
      <c r="CK27" s="420"/>
      <c r="CL27" s="420"/>
      <c r="CM27" s="420"/>
      <c r="CN27" s="420"/>
      <c r="CO27" s="420"/>
      <c r="CP27" s="420"/>
      <c r="CQ27" s="420"/>
      <c r="CR27" s="420"/>
      <c r="CS27" s="421"/>
      <c r="CT27" s="392"/>
      <c r="CU27" s="393"/>
      <c r="CV27" s="393"/>
      <c r="CW27" s="393"/>
      <c r="CX27" s="393"/>
      <c r="CY27" s="393"/>
      <c r="CZ27" s="393"/>
      <c r="DA27" s="394"/>
      <c r="DB27" s="392"/>
      <c r="DC27" s="393"/>
      <c r="DD27" s="393"/>
      <c r="DE27" s="393"/>
      <c r="DF27" s="393"/>
      <c r="DG27" s="393"/>
      <c r="DH27" s="393"/>
      <c r="DI27" s="394"/>
    </row>
    <row r="28" spans="1:113" ht="18.75" customHeight="1" x14ac:dyDescent="0.15">
      <c r="A28" s="178"/>
      <c r="B28" s="438"/>
      <c r="C28" s="439"/>
      <c r="D28" s="440"/>
      <c r="E28" s="395" t="s">
        <v>182</v>
      </c>
      <c r="F28" s="396"/>
      <c r="G28" s="396"/>
      <c r="H28" s="396"/>
      <c r="I28" s="396"/>
      <c r="J28" s="396"/>
      <c r="K28" s="397"/>
      <c r="L28" s="398">
        <v>1</v>
      </c>
      <c r="M28" s="399"/>
      <c r="N28" s="399"/>
      <c r="O28" s="399"/>
      <c r="P28" s="400"/>
      <c r="Q28" s="398">
        <v>2200</v>
      </c>
      <c r="R28" s="399"/>
      <c r="S28" s="399"/>
      <c r="T28" s="399"/>
      <c r="U28" s="399"/>
      <c r="V28" s="400"/>
      <c r="W28" s="457"/>
      <c r="X28" s="439"/>
      <c r="Y28" s="440"/>
      <c r="Z28" s="395" t="s">
        <v>183</v>
      </c>
      <c r="AA28" s="396"/>
      <c r="AB28" s="396"/>
      <c r="AC28" s="396"/>
      <c r="AD28" s="396"/>
      <c r="AE28" s="396"/>
      <c r="AF28" s="396"/>
      <c r="AG28" s="397"/>
      <c r="AH28" s="398" t="s">
        <v>128</v>
      </c>
      <c r="AI28" s="399"/>
      <c r="AJ28" s="399"/>
      <c r="AK28" s="399"/>
      <c r="AL28" s="400"/>
      <c r="AM28" s="398" t="s">
        <v>137</v>
      </c>
      <c r="AN28" s="399"/>
      <c r="AO28" s="399"/>
      <c r="AP28" s="399"/>
      <c r="AQ28" s="399"/>
      <c r="AR28" s="400"/>
      <c r="AS28" s="398" t="s">
        <v>129</v>
      </c>
      <c r="AT28" s="399"/>
      <c r="AU28" s="399"/>
      <c r="AV28" s="399"/>
      <c r="AW28" s="399"/>
      <c r="AX28" s="401"/>
      <c r="AY28" s="405" t="s">
        <v>184</v>
      </c>
      <c r="AZ28" s="406"/>
      <c r="BA28" s="406"/>
      <c r="BB28" s="407"/>
      <c r="BC28" s="414" t="s">
        <v>48</v>
      </c>
      <c r="BD28" s="415"/>
      <c r="BE28" s="415"/>
      <c r="BF28" s="415"/>
      <c r="BG28" s="415"/>
      <c r="BH28" s="415"/>
      <c r="BI28" s="415"/>
      <c r="BJ28" s="415"/>
      <c r="BK28" s="415"/>
      <c r="BL28" s="415"/>
      <c r="BM28" s="416"/>
      <c r="BN28" s="417">
        <v>676981</v>
      </c>
      <c r="BO28" s="418"/>
      <c r="BP28" s="418"/>
      <c r="BQ28" s="418"/>
      <c r="BR28" s="418"/>
      <c r="BS28" s="418"/>
      <c r="BT28" s="418"/>
      <c r="BU28" s="419"/>
      <c r="BV28" s="417">
        <v>676975</v>
      </c>
      <c r="BW28" s="418"/>
      <c r="BX28" s="418"/>
      <c r="BY28" s="418"/>
      <c r="BZ28" s="418"/>
      <c r="CA28" s="418"/>
      <c r="CB28" s="418"/>
      <c r="CC28" s="419"/>
      <c r="CD28" s="191"/>
      <c r="CE28" s="420"/>
      <c r="CF28" s="420"/>
      <c r="CG28" s="420"/>
      <c r="CH28" s="420"/>
      <c r="CI28" s="420"/>
      <c r="CJ28" s="420"/>
      <c r="CK28" s="420"/>
      <c r="CL28" s="420"/>
      <c r="CM28" s="420"/>
      <c r="CN28" s="420"/>
      <c r="CO28" s="420"/>
      <c r="CP28" s="420"/>
      <c r="CQ28" s="420"/>
      <c r="CR28" s="420"/>
      <c r="CS28" s="421"/>
      <c r="CT28" s="392"/>
      <c r="CU28" s="393"/>
      <c r="CV28" s="393"/>
      <c r="CW28" s="393"/>
      <c r="CX28" s="393"/>
      <c r="CY28" s="393"/>
      <c r="CZ28" s="393"/>
      <c r="DA28" s="394"/>
      <c r="DB28" s="392"/>
      <c r="DC28" s="393"/>
      <c r="DD28" s="393"/>
      <c r="DE28" s="393"/>
      <c r="DF28" s="393"/>
      <c r="DG28" s="393"/>
      <c r="DH28" s="393"/>
      <c r="DI28" s="394"/>
    </row>
    <row r="29" spans="1:113" ht="18.75" customHeight="1" x14ac:dyDescent="0.15">
      <c r="A29" s="178"/>
      <c r="B29" s="438"/>
      <c r="C29" s="439"/>
      <c r="D29" s="440"/>
      <c r="E29" s="395" t="s">
        <v>185</v>
      </c>
      <c r="F29" s="396"/>
      <c r="G29" s="396"/>
      <c r="H29" s="396"/>
      <c r="I29" s="396"/>
      <c r="J29" s="396"/>
      <c r="K29" s="397"/>
      <c r="L29" s="398">
        <v>7</v>
      </c>
      <c r="M29" s="399"/>
      <c r="N29" s="399"/>
      <c r="O29" s="399"/>
      <c r="P29" s="400"/>
      <c r="Q29" s="398">
        <v>1900</v>
      </c>
      <c r="R29" s="399"/>
      <c r="S29" s="399"/>
      <c r="T29" s="399"/>
      <c r="U29" s="399"/>
      <c r="V29" s="400"/>
      <c r="W29" s="458"/>
      <c r="X29" s="459"/>
      <c r="Y29" s="460"/>
      <c r="Z29" s="395" t="s">
        <v>186</v>
      </c>
      <c r="AA29" s="396"/>
      <c r="AB29" s="396"/>
      <c r="AC29" s="396"/>
      <c r="AD29" s="396"/>
      <c r="AE29" s="396"/>
      <c r="AF29" s="396"/>
      <c r="AG29" s="397"/>
      <c r="AH29" s="398">
        <v>80</v>
      </c>
      <c r="AI29" s="399"/>
      <c r="AJ29" s="399"/>
      <c r="AK29" s="399"/>
      <c r="AL29" s="400"/>
      <c r="AM29" s="398">
        <v>224960</v>
      </c>
      <c r="AN29" s="399"/>
      <c r="AO29" s="399"/>
      <c r="AP29" s="399"/>
      <c r="AQ29" s="399"/>
      <c r="AR29" s="400"/>
      <c r="AS29" s="398">
        <v>2812</v>
      </c>
      <c r="AT29" s="399"/>
      <c r="AU29" s="399"/>
      <c r="AV29" s="399"/>
      <c r="AW29" s="399"/>
      <c r="AX29" s="401"/>
      <c r="AY29" s="408"/>
      <c r="AZ29" s="409"/>
      <c r="BA29" s="409"/>
      <c r="BB29" s="410"/>
      <c r="BC29" s="402" t="s">
        <v>187</v>
      </c>
      <c r="BD29" s="403"/>
      <c r="BE29" s="403"/>
      <c r="BF29" s="403"/>
      <c r="BG29" s="403"/>
      <c r="BH29" s="403"/>
      <c r="BI29" s="403"/>
      <c r="BJ29" s="403"/>
      <c r="BK29" s="403"/>
      <c r="BL29" s="403"/>
      <c r="BM29" s="404"/>
      <c r="BN29" s="422">
        <v>83399</v>
      </c>
      <c r="BO29" s="423"/>
      <c r="BP29" s="423"/>
      <c r="BQ29" s="423"/>
      <c r="BR29" s="423"/>
      <c r="BS29" s="423"/>
      <c r="BT29" s="423"/>
      <c r="BU29" s="424"/>
      <c r="BV29" s="422">
        <v>83398</v>
      </c>
      <c r="BW29" s="423"/>
      <c r="BX29" s="423"/>
      <c r="BY29" s="423"/>
      <c r="BZ29" s="423"/>
      <c r="CA29" s="423"/>
      <c r="CB29" s="423"/>
      <c r="CC29" s="424"/>
      <c r="CD29" s="193"/>
      <c r="CE29" s="420"/>
      <c r="CF29" s="420"/>
      <c r="CG29" s="420"/>
      <c r="CH29" s="420"/>
      <c r="CI29" s="420"/>
      <c r="CJ29" s="420"/>
      <c r="CK29" s="420"/>
      <c r="CL29" s="420"/>
      <c r="CM29" s="420"/>
      <c r="CN29" s="420"/>
      <c r="CO29" s="420"/>
      <c r="CP29" s="420"/>
      <c r="CQ29" s="420"/>
      <c r="CR29" s="420"/>
      <c r="CS29" s="421"/>
      <c r="CT29" s="392"/>
      <c r="CU29" s="393"/>
      <c r="CV29" s="393"/>
      <c r="CW29" s="393"/>
      <c r="CX29" s="393"/>
      <c r="CY29" s="393"/>
      <c r="CZ29" s="393"/>
      <c r="DA29" s="394"/>
      <c r="DB29" s="392"/>
      <c r="DC29" s="393"/>
      <c r="DD29" s="393"/>
      <c r="DE29" s="393"/>
      <c r="DF29" s="393"/>
      <c r="DG29" s="393"/>
      <c r="DH29" s="393"/>
      <c r="DI29" s="394"/>
    </row>
    <row r="30" spans="1:113" ht="18.75" customHeight="1" thickBot="1" x14ac:dyDescent="0.2">
      <c r="A30" s="178"/>
      <c r="B30" s="441"/>
      <c r="C30" s="442"/>
      <c r="D30" s="443"/>
      <c r="E30" s="377"/>
      <c r="F30" s="378"/>
      <c r="G30" s="378"/>
      <c r="H30" s="378"/>
      <c r="I30" s="378"/>
      <c r="J30" s="378"/>
      <c r="K30" s="379"/>
      <c r="L30" s="380"/>
      <c r="M30" s="381"/>
      <c r="N30" s="381"/>
      <c r="O30" s="381"/>
      <c r="P30" s="382"/>
      <c r="Q30" s="380"/>
      <c r="R30" s="381"/>
      <c r="S30" s="381"/>
      <c r="T30" s="381"/>
      <c r="U30" s="381"/>
      <c r="V30" s="382"/>
      <c r="W30" s="383" t="s">
        <v>188</v>
      </c>
      <c r="X30" s="384"/>
      <c r="Y30" s="384"/>
      <c r="Z30" s="384"/>
      <c r="AA30" s="384"/>
      <c r="AB30" s="384"/>
      <c r="AC30" s="384"/>
      <c r="AD30" s="384"/>
      <c r="AE30" s="384"/>
      <c r="AF30" s="384"/>
      <c r="AG30" s="385"/>
      <c r="AH30" s="386">
        <v>96.6</v>
      </c>
      <c r="AI30" s="387"/>
      <c r="AJ30" s="387"/>
      <c r="AK30" s="387"/>
      <c r="AL30" s="387"/>
      <c r="AM30" s="387"/>
      <c r="AN30" s="387"/>
      <c r="AO30" s="387"/>
      <c r="AP30" s="387"/>
      <c r="AQ30" s="387"/>
      <c r="AR30" s="387"/>
      <c r="AS30" s="387"/>
      <c r="AT30" s="387"/>
      <c r="AU30" s="387"/>
      <c r="AV30" s="387"/>
      <c r="AW30" s="387"/>
      <c r="AX30" s="388"/>
      <c r="AY30" s="411"/>
      <c r="AZ30" s="412"/>
      <c r="BA30" s="412"/>
      <c r="BB30" s="413"/>
      <c r="BC30" s="389" t="s">
        <v>50</v>
      </c>
      <c r="BD30" s="390"/>
      <c r="BE30" s="390"/>
      <c r="BF30" s="390"/>
      <c r="BG30" s="390"/>
      <c r="BH30" s="390"/>
      <c r="BI30" s="390"/>
      <c r="BJ30" s="390"/>
      <c r="BK30" s="390"/>
      <c r="BL30" s="390"/>
      <c r="BM30" s="391"/>
      <c r="BN30" s="425">
        <v>1088257</v>
      </c>
      <c r="BO30" s="426"/>
      <c r="BP30" s="426"/>
      <c r="BQ30" s="426"/>
      <c r="BR30" s="426"/>
      <c r="BS30" s="426"/>
      <c r="BT30" s="426"/>
      <c r="BU30" s="427"/>
      <c r="BV30" s="425">
        <v>1096090</v>
      </c>
      <c r="BW30" s="426"/>
      <c r="BX30" s="426"/>
      <c r="BY30" s="426"/>
      <c r="BZ30" s="426"/>
      <c r="CA30" s="426"/>
      <c r="CB30" s="426"/>
      <c r="CC30" s="42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5" t="s">
        <v>189</v>
      </c>
      <c r="D32" s="375"/>
      <c r="E32" s="375"/>
      <c r="F32" s="375"/>
      <c r="G32" s="375"/>
      <c r="H32" s="375"/>
      <c r="I32" s="375"/>
      <c r="J32" s="375"/>
      <c r="K32" s="375"/>
      <c r="L32" s="375"/>
      <c r="M32" s="375"/>
      <c r="N32" s="375"/>
      <c r="O32" s="375"/>
      <c r="P32" s="375"/>
      <c r="Q32" s="375"/>
      <c r="R32" s="375"/>
      <c r="S32" s="375"/>
      <c r="U32" s="376" t="s">
        <v>190</v>
      </c>
      <c r="V32" s="376"/>
      <c r="W32" s="376"/>
      <c r="X32" s="376"/>
      <c r="Y32" s="376"/>
      <c r="Z32" s="376"/>
      <c r="AA32" s="376"/>
      <c r="AB32" s="376"/>
      <c r="AC32" s="376"/>
      <c r="AD32" s="376"/>
      <c r="AE32" s="376"/>
      <c r="AF32" s="376"/>
      <c r="AG32" s="376"/>
      <c r="AH32" s="376"/>
      <c r="AI32" s="376"/>
      <c r="AJ32" s="376"/>
      <c r="AK32" s="376"/>
      <c r="AM32" s="376" t="s">
        <v>191</v>
      </c>
      <c r="AN32" s="376"/>
      <c r="AO32" s="376"/>
      <c r="AP32" s="376"/>
      <c r="AQ32" s="376"/>
      <c r="AR32" s="376"/>
      <c r="AS32" s="376"/>
      <c r="AT32" s="376"/>
      <c r="AU32" s="376"/>
      <c r="AV32" s="376"/>
      <c r="AW32" s="376"/>
      <c r="AX32" s="376"/>
      <c r="AY32" s="376"/>
      <c r="AZ32" s="376"/>
      <c r="BA32" s="376"/>
      <c r="BB32" s="376"/>
      <c r="BC32" s="376"/>
      <c r="BE32" s="376" t="s">
        <v>192</v>
      </c>
      <c r="BF32" s="376"/>
      <c r="BG32" s="376"/>
      <c r="BH32" s="376"/>
      <c r="BI32" s="376"/>
      <c r="BJ32" s="376"/>
      <c r="BK32" s="376"/>
      <c r="BL32" s="376"/>
      <c r="BM32" s="376"/>
      <c r="BN32" s="376"/>
      <c r="BO32" s="376"/>
      <c r="BP32" s="376"/>
      <c r="BQ32" s="376"/>
      <c r="BR32" s="376"/>
      <c r="BS32" s="376"/>
      <c r="BT32" s="376"/>
      <c r="BU32" s="376"/>
      <c r="BW32" s="376" t="s">
        <v>193</v>
      </c>
      <c r="BX32" s="376"/>
      <c r="BY32" s="376"/>
      <c r="BZ32" s="376"/>
      <c r="CA32" s="376"/>
      <c r="CB32" s="376"/>
      <c r="CC32" s="376"/>
      <c r="CD32" s="376"/>
      <c r="CE32" s="376"/>
      <c r="CF32" s="376"/>
      <c r="CG32" s="376"/>
      <c r="CH32" s="376"/>
      <c r="CI32" s="376"/>
      <c r="CJ32" s="376"/>
      <c r="CK32" s="376"/>
      <c r="CL32" s="376"/>
      <c r="CM32" s="376"/>
      <c r="CO32" s="376" t="s">
        <v>194</v>
      </c>
      <c r="CP32" s="376"/>
      <c r="CQ32" s="376"/>
      <c r="CR32" s="376"/>
      <c r="CS32" s="376"/>
      <c r="CT32" s="376"/>
      <c r="CU32" s="376"/>
      <c r="CV32" s="376"/>
      <c r="CW32" s="376"/>
      <c r="CX32" s="376"/>
      <c r="CY32" s="376"/>
      <c r="CZ32" s="376"/>
      <c r="DA32" s="376"/>
      <c r="DB32" s="376"/>
      <c r="DC32" s="376"/>
      <c r="DD32" s="376"/>
      <c r="DE32" s="376"/>
      <c r="DI32" s="201"/>
    </row>
    <row r="33" spans="1:113" ht="13.5" customHeight="1" x14ac:dyDescent="0.15">
      <c r="A33" s="178"/>
      <c r="B33" s="202"/>
      <c r="C33" s="374" t="s">
        <v>195</v>
      </c>
      <c r="D33" s="374"/>
      <c r="E33" s="373" t="s">
        <v>196</v>
      </c>
      <c r="F33" s="373"/>
      <c r="G33" s="373"/>
      <c r="H33" s="373"/>
      <c r="I33" s="373"/>
      <c r="J33" s="373"/>
      <c r="K33" s="373"/>
      <c r="L33" s="373"/>
      <c r="M33" s="373"/>
      <c r="N33" s="373"/>
      <c r="O33" s="373"/>
      <c r="P33" s="373"/>
      <c r="Q33" s="373"/>
      <c r="R33" s="373"/>
      <c r="S33" s="373"/>
      <c r="T33" s="203"/>
      <c r="U33" s="374" t="s">
        <v>197</v>
      </c>
      <c r="V33" s="374"/>
      <c r="W33" s="373" t="s">
        <v>196</v>
      </c>
      <c r="X33" s="373"/>
      <c r="Y33" s="373"/>
      <c r="Z33" s="373"/>
      <c r="AA33" s="373"/>
      <c r="AB33" s="373"/>
      <c r="AC33" s="373"/>
      <c r="AD33" s="373"/>
      <c r="AE33" s="373"/>
      <c r="AF33" s="373"/>
      <c r="AG33" s="373"/>
      <c r="AH33" s="373"/>
      <c r="AI33" s="373"/>
      <c r="AJ33" s="373"/>
      <c r="AK33" s="373"/>
      <c r="AL33" s="203"/>
      <c r="AM33" s="374" t="s">
        <v>198</v>
      </c>
      <c r="AN33" s="374"/>
      <c r="AO33" s="373" t="s">
        <v>199</v>
      </c>
      <c r="AP33" s="373"/>
      <c r="AQ33" s="373"/>
      <c r="AR33" s="373"/>
      <c r="AS33" s="373"/>
      <c r="AT33" s="373"/>
      <c r="AU33" s="373"/>
      <c r="AV33" s="373"/>
      <c r="AW33" s="373"/>
      <c r="AX33" s="373"/>
      <c r="AY33" s="373"/>
      <c r="AZ33" s="373"/>
      <c r="BA33" s="373"/>
      <c r="BB33" s="373"/>
      <c r="BC33" s="373"/>
      <c r="BD33" s="204"/>
      <c r="BE33" s="373" t="s">
        <v>200</v>
      </c>
      <c r="BF33" s="373"/>
      <c r="BG33" s="373" t="s">
        <v>201</v>
      </c>
      <c r="BH33" s="373"/>
      <c r="BI33" s="373"/>
      <c r="BJ33" s="373"/>
      <c r="BK33" s="373"/>
      <c r="BL33" s="373"/>
      <c r="BM33" s="373"/>
      <c r="BN33" s="373"/>
      <c r="BO33" s="373"/>
      <c r="BP33" s="373"/>
      <c r="BQ33" s="373"/>
      <c r="BR33" s="373"/>
      <c r="BS33" s="373"/>
      <c r="BT33" s="373"/>
      <c r="BU33" s="373"/>
      <c r="BV33" s="204"/>
      <c r="BW33" s="374" t="s">
        <v>200</v>
      </c>
      <c r="BX33" s="374"/>
      <c r="BY33" s="373" t="s">
        <v>202</v>
      </c>
      <c r="BZ33" s="373"/>
      <c r="CA33" s="373"/>
      <c r="CB33" s="373"/>
      <c r="CC33" s="373"/>
      <c r="CD33" s="373"/>
      <c r="CE33" s="373"/>
      <c r="CF33" s="373"/>
      <c r="CG33" s="373"/>
      <c r="CH33" s="373"/>
      <c r="CI33" s="373"/>
      <c r="CJ33" s="373"/>
      <c r="CK33" s="373"/>
      <c r="CL33" s="373"/>
      <c r="CM33" s="373"/>
      <c r="CN33" s="203"/>
      <c r="CO33" s="374" t="s">
        <v>198</v>
      </c>
      <c r="CP33" s="374"/>
      <c r="CQ33" s="373" t="s">
        <v>203</v>
      </c>
      <c r="CR33" s="373"/>
      <c r="CS33" s="373"/>
      <c r="CT33" s="373"/>
      <c r="CU33" s="373"/>
      <c r="CV33" s="373"/>
      <c r="CW33" s="373"/>
      <c r="CX33" s="373"/>
      <c r="CY33" s="373"/>
      <c r="CZ33" s="373"/>
      <c r="DA33" s="373"/>
      <c r="DB33" s="373"/>
      <c r="DC33" s="373"/>
      <c r="DD33" s="373"/>
      <c r="DE33" s="373"/>
      <c r="DF33" s="203"/>
      <c r="DG33" s="372" t="s">
        <v>204</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5</v>
      </c>
      <c r="AN34" s="370"/>
      <c r="AO34" s="371" t="str">
        <f>IF('各会計、関係団体の財政状況及び健全化判断比率'!B31="","",'各会計、関係団体の財政状況及び健全化判断比率'!B31)</f>
        <v>国民健康保険病院事業特別会計</v>
      </c>
      <c r="AP34" s="371"/>
      <c r="AQ34" s="371"/>
      <c r="AR34" s="371"/>
      <c r="AS34" s="371"/>
      <c r="AT34" s="371"/>
      <c r="AU34" s="371"/>
      <c r="AV34" s="371"/>
      <c r="AW34" s="371"/>
      <c r="AX34" s="371"/>
      <c r="AY34" s="371"/>
      <c r="AZ34" s="371"/>
      <c r="BA34" s="371"/>
      <c r="BB34" s="371"/>
      <c r="BC34" s="371"/>
      <c r="BD34" s="178"/>
      <c r="BE34" s="370">
        <f>IF(BG34="","",MAX(C34:D43,U34:V43,AM34:AN43)+1)</f>
        <v>6</v>
      </c>
      <c r="BF34" s="370"/>
      <c r="BG34" s="371" t="str">
        <f>IF('各会計、関係団体の財政状況及び健全化判断比率'!B32="","",'各会計、関係団体の財政状況及び健全化判断比率'!B32)</f>
        <v>水道事業特別会計</v>
      </c>
      <c r="BH34" s="371"/>
      <c r="BI34" s="371"/>
      <c r="BJ34" s="371"/>
      <c r="BK34" s="371"/>
      <c r="BL34" s="371"/>
      <c r="BM34" s="371"/>
      <c r="BN34" s="371"/>
      <c r="BO34" s="371"/>
      <c r="BP34" s="371"/>
      <c r="BQ34" s="371"/>
      <c r="BR34" s="371"/>
      <c r="BS34" s="371"/>
      <c r="BT34" s="371"/>
      <c r="BU34" s="371"/>
      <c r="BV34" s="178"/>
      <c r="BW34" s="370" t="str">
        <f>IF(BY34="","",MAX(C34:D43,U34:V43,AM34:AN43,BE34:BF43)+1)</f>
        <v/>
      </c>
      <c r="BX34" s="370"/>
      <c r="BY34" s="371" t="str">
        <f>IF('各会計、関係団体の財政状況及び健全化判断比率'!B68="","",'各会計、関係団体の財政状況及び健全化判断比率'!B68)</f>
        <v/>
      </c>
      <c r="BZ34" s="371"/>
      <c r="CA34" s="371"/>
      <c r="CB34" s="371"/>
      <c r="CC34" s="371"/>
      <c r="CD34" s="371"/>
      <c r="CE34" s="371"/>
      <c r="CF34" s="371"/>
      <c r="CG34" s="371"/>
      <c r="CH34" s="371"/>
      <c r="CI34" s="371"/>
      <c r="CJ34" s="371"/>
      <c r="CK34" s="371"/>
      <c r="CL34" s="371"/>
      <c r="CM34" s="371"/>
      <c r="CN34" s="178"/>
      <c r="CO34" s="370" t="str">
        <f>IF(CQ34="","",MAX(C34:D43,U34:V43,AM34:AN43,BE34:BF43,BW34:BX43)+1)</f>
        <v/>
      </c>
      <c r="CP34" s="370"/>
      <c r="CQ34" s="371" t="str">
        <f>IF('各会計、関係団体の財政状況及び健全化判断比率'!BS7="","",'各会計、関係団体の財政状況及び健全化判断比率'!BS7)</f>
        <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介護保険特別会計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f t="shared" ref="BE35:BE43" si="1">IF(BG35="","",BE34+1)</f>
        <v>7</v>
      </c>
      <c r="BF35" s="370"/>
      <c r="BG35" s="371" t="str">
        <f>IF('各会計、関係団体の財政状況及び健全化判断比率'!B33="","",'各会計、関係団体の財政状況及び健全化判断比率'!B33)</f>
        <v>下水道事業特別会計</v>
      </c>
      <c r="BH35" s="371"/>
      <c r="BI35" s="371"/>
      <c r="BJ35" s="371"/>
      <c r="BK35" s="371"/>
      <c r="BL35" s="371"/>
      <c r="BM35" s="371"/>
      <c r="BN35" s="371"/>
      <c r="BO35" s="371"/>
      <c r="BP35" s="371"/>
      <c r="BQ35" s="371"/>
      <c r="BR35" s="371"/>
      <c r="BS35" s="371"/>
      <c r="BT35" s="371"/>
      <c r="BU35" s="371"/>
      <c r="BV35" s="178"/>
      <c r="BW35" s="370" t="str">
        <f t="shared" ref="BW35:BW43" si="2">IF(BY35="","",BW34+1)</f>
        <v/>
      </c>
      <c r="BX35" s="370"/>
      <c r="BY35" s="371" t="str">
        <f>IF('各会計、関係団体の財政状況及び健全化判断比率'!B69="","",'各会計、関係団体の財政状況及び健全化判断比率'!B69)</f>
        <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後期高齢者医療特別会計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f t="shared" si="1"/>
        <v>8</v>
      </c>
      <c r="BF36" s="370"/>
      <c r="BG36" s="371" t="str">
        <f>IF('各会計、関係団体の財政状況及び健全化判断比率'!B34="","",'各会計、関係団体の財政状況及び健全化判断比率'!B34)</f>
        <v>町民保養センター事業特別会計</v>
      </c>
      <c r="BH36" s="371"/>
      <c r="BI36" s="371"/>
      <c r="BJ36" s="371"/>
      <c r="BK36" s="371"/>
      <c r="BL36" s="371"/>
      <c r="BM36" s="371"/>
      <c r="BN36" s="371"/>
      <c r="BO36" s="371"/>
      <c r="BP36" s="371"/>
      <c r="BQ36" s="371"/>
      <c r="BR36" s="371"/>
      <c r="BS36" s="371"/>
      <c r="BT36" s="371"/>
      <c r="BU36" s="371"/>
      <c r="BV36" s="178"/>
      <c r="BW36" s="370" t="str">
        <f t="shared" si="2"/>
        <v/>
      </c>
      <c r="BX36" s="370"/>
      <c r="BY36" s="371" t="str">
        <f>IF('各会計、関係団体の財政状況及び健全化判断比率'!B70="","",'各会計、関係団体の財政状況及び健全化判断比率'!B70)</f>
        <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t="str">
        <f t="shared" si="2"/>
        <v/>
      </c>
      <c r="BX37" s="370"/>
      <c r="BY37" s="371" t="str">
        <f>IF('各会計、関係団体の財政状況及び健全化判断比率'!B71="","",'各会計、関係団体の財政状況及び健全化判断比率'!B71)</f>
        <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t="str">
        <f t="shared" si="2"/>
        <v/>
      </c>
      <c r="BX38" s="370"/>
      <c r="BY38" s="371" t="str">
        <f>IF('各会計、関係団体の財政状況及び健全化判断比率'!B72="","",'各会計、関係団体の財政状況及び健全化判断比率'!B72)</f>
        <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t="str">
        <f t="shared" si="2"/>
        <v/>
      </c>
      <c r="BX39" s="370"/>
      <c r="BY39" s="371" t="str">
        <f>IF('各会計、関係団体の財政状況及び健全化判断比率'!B73="","",'各会計、関係団体の財政状況及び健全化判断比率'!B73)</f>
        <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367" t="s">
        <v>206</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207</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208</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209</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210</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211</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212</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row r="54" spans="5:113" x14ac:dyDescent="0.15"/>
    <row r="55" spans="5:113" x14ac:dyDescent="0.15"/>
    <row r="56" spans="5:113" x14ac:dyDescent="0.15"/>
  </sheetData>
  <sheetProtection algorithmName="SHA-512" hashValue="vsYvoe6E7FN7nTYDf9xQ6D8XYBWe+p88VgNcRbpx1LD77WUNinEJ8JLOuuOHA7SgboneU8zJ6IMhRUqgLBAfZg==" saltValue="S2yPe+wljeBPd09rRWWkU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election activeCell="K32" sqref="K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79" t="s">
        <v>571</v>
      </c>
      <c r="D34" s="1179"/>
      <c r="E34" s="1180"/>
      <c r="F34" s="32">
        <v>1.92</v>
      </c>
      <c r="G34" s="33">
        <v>3.12</v>
      </c>
      <c r="H34" s="33">
        <v>2.99</v>
      </c>
      <c r="I34" s="33">
        <v>2.56</v>
      </c>
      <c r="J34" s="34">
        <v>10.95</v>
      </c>
      <c r="K34" s="22"/>
      <c r="L34" s="22"/>
      <c r="M34" s="22"/>
      <c r="N34" s="22"/>
      <c r="O34" s="22"/>
      <c r="P34" s="22"/>
    </row>
    <row r="35" spans="1:16" ht="39" customHeight="1" x14ac:dyDescent="0.15">
      <c r="A35" s="22"/>
      <c r="B35" s="35"/>
      <c r="C35" s="1173" t="s">
        <v>572</v>
      </c>
      <c r="D35" s="1174"/>
      <c r="E35" s="1175"/>
      <c r="F35" s="36">
        <v>1.5</v>
      </c>
      <c r="G35" s="37">
        <v>1.66</v>
      </c>
      <c r="H35" s="37">
        <v>1.69</v>
      </c>
      <c r="I35" s="37">
        <v>1.59</v>
      </c>
      <c r="J35" s="38">
        <v>1.51</v>
      </c>
      <c r="K35" s="22"/>
      <c r="L35" s="22"/>
      <c r="M35" s="22"/>
      <c r="N35" s="22"/>
      <c r="O35" s="22"/>
      <c r="P35" s="22"/>
    </row>
    <row r="36" spans="1:16" ht="39" customHeight="1" x14ac:dyDescent="0.15">
      <c r="A36" s="22"/>
      <c r="B36" s="35"/>
      <c r="C36" s="1173" t="s">
        <v>573</v>
      </c>
      <c r="D36" s="1174"/>
      <c r="E36" s="1175"/>
      <c r="F36" s="36">
        <v>0.14000000000000001</v>
      </c>
      <c r="G36" s="37">
        <v>0.13</v>
      </c>
      <c r="H36" s="37">
        <v>0.26</v>
      </c>
      <c r="I36" s="37">
        <v>0.19</v>
      </c>
      <c r="J36" s="38">
        <v>0.41</v>
      </c>
      <c r="K36" s="22"/>
      <c r="L36" s="22"/>
      <c r="M36" s="22"/>
      <c r="N36" s="22"/>
      <c r="O36" s="22"/>
      <c r="P36" s="22"/>
    </row>
    <row r="37" spans="1:16" ht="39" customHeight="1" x14ac:dyDescent="0.15">
      <c r="A37" s="22"/>
      <c r="B37" s="35"/>
      <c r="C37" s="1173" t="s">
        <v>574</v>
      </c>
      <c r="D37" s="1174"/>
      <c r="E37" s="1175"/>
      <c r="F37" s="36">
        <v>0.38</v>
      </c>
      <c r="G37" s="37">
        <v>0.64</v>
      </c>
      <c r="H37" s="37">
        <v>0.67</v>
      </c>
      <c r="I37" s="37">
        <v>0.35</v>
      </c>
      <c r="J37" s="38">
        <v>0.37</v>
      </c>
      <c r="K37" s="22"/>
      <c r="L37" s="22"/>
      <c r="M37" s="22"/>
      <c r="N37" s="22"/>
      <c r="O37" s="22"/>
      <c r="P37" s="22"/>
    </row>
    <row r="38" spans="1:16" ht="39" customHeight="1" x14ac:dyDescent="0.15">
      <c r="A38" s="22"/>
      <c r="B38" s="35"/>
      <c r="C38" s="1173" t="s">
        <v>575</v>
      </c>
      <c r="D38" s="1174"/>
      <c r="E38" s="1175"/>
      <c r="F38" s="36">
        <v>1.65</v>
      </c>
      <c r="G38" s="37">
        <v>1.1200000000000001</v>
      </c>
      <c r="H38" s="37">
        <v>0.81</v>
      </c>
      <c r="I38" s="37">
        <v>0.59</v>
      </c>
      <c r="J38" s="38">
        <v>0.34</v>
      </c>
      <c r="K38" s="22"/>
      <c r="L38" s="22"/>
      <c r="M38" s="22"/>
      <c r="N38" s="22"/>
      <c r="O38" s="22"/>
      <c r="P38" s="22"/>
    </row>
    <row r="39" spans="1:16" ht="39" customHeight="1" x14ac:dyDescent="0.15">
      <c r="A39" s="22"/>
      <c r="B39" s="35"/>
      <c r="C39" s="1173" t="s">
        <v>576</v>
      </c>
      <c r="D39" s="1174"/>
      <c r="E39" s="1175"/>
      <c r="F39" s="36">
        <v>0.03</v>
      </c>
      <c r="G39" s="37">
        <v>0.06</v>
      </c>
      <c r="H39" s="37">
        <v>0.05</v>
      </c>
      <c r="I39" s="37">
        <v>0.06</v>
      </c>
      <c r="J39" s="38">
        <v>0.06</v>
      </c>
      <c r="K39" s="22"/>
      <c r="L39" s="22"/>
      <c r="M39" s="22"/>
      <c r="N39" s="22"/>
      <c r="O39" s="22"/>
      <c r="P39" s="22"/>
    </row>
    <row r="40" spans="1:16" ht="39" customHeight="1" x14ac:dyDescent="0.15">
      <c r="A40" s="22"/>
      <c r="B40" s="35"/>
      <c r="C40" s="1173" t="s">
        <v>577</v>
      </c>
      <c r="D40" s="1174"/>
      <c r="E40" s="1175"/>
      <c r="F40" s="36">
        <v>0.03</v>
      </c>
      <c r="G40" s="37">
        <v>0.03</v>
      </c>
      <c r="H40" s="37">
        <v>0.03</v>
      </c>
      <c r="I40" s="37">
        <v>0.03</v>
      </c>
      <c r="J40" s="38">
        <v>0.03</v>
      </c>
      <c r="K40" s="22"/>
      <c r="L40" s="22"/>
      <c r="M40" s="22"/>
      <c r="N40" s="22"/>
      <c r="O40" s="22"/>
      <c r="P40" s="22"/>
    </row>
    <row r="41" spans="1:16" ht="39" customHeight="1" x14ac:dyDescent="0.15">
      <c r="A41" s="22"/>
      <c r="B41" s="35"/>
      <c r="C41" s="1173" t="s">
        <v>578</v>
      </c>
      <c r="D41" s="1174"/>
      <c r="E41" s="1175"/>
      <c r="F41" s="36">
        <v>0</v>
      </c>
      <c r="G41" s="37">
        <v>0</v>
      </c>
      <c r="H41" s="37">
        <v>0.01</v>
      </c>
      <c r="I41" s="37">
        <v>0</v>
      </c>
      <c r="J41" s="38">
        <v>0</v>
      </c>
      <c r="K41" s="22"/>
      <c r="L41" s="22"/>
      <c r="M41" s="22"/>
      <c r="N41" s="22"/>
      <c r="O41" s="22"/>
      <c r="P41" s="22"/>
    </row>
    <row r="42" spans="1:16" ht="39" customHeight="1" x14ac:dyDescent="0.15">
      <c r="A42" s="22"/>
      <c r="B42" s="39"/>
      <c r="C42" s="1173" t="s">
        <v>579</v>
      </c>
      <c r="D42" s="1174"/>
      <c r="E42" s="1175"/>
      <c r="F42" s="36" t="s">
        <v>521</v>
      </c>
      <c r="G42" s="37" t="s">
        <v>521</v>
      </c>
      <c r="H42" s="37" t="s">
        <v>521</v>
      </c>
      <c r="I42" s="37" t="s">
        <v>521</v>
      </c>
      <c r="J42" s="38" t="s">
        <v>521</v>
      </c>
      <c r="K42" s="22"/>
      <c r="L42" s="22"/>
      <c r="M42" s="22"/>
      <c r="N42" s="22"/>
      <c r="O42" s="22"/>
      <c r="P42" s="22"/>
    </row>
    <row r="43" spans="1:16" ht="39" customHeight="1" thickBot="1" x14ac:dyDescent="0.2">
      <c r="A43" s="22"/>
      <c r="B43" s="40"/>
      <c r="C43" s="1176" t="s">
        <v>580</v>
      </c>
      <c r="D43" s="1177"/>
      <c r="E43" s="1178"/>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fUAF+5F7uU4TvzvvBBpf03tBFtKyREzNYsiZJqq7CqhtDU6AZYhYOYYKfUdTYsyN+MMClwAU4QjxqTZb+Aw6w==" saltValue="grPnBqra9y4ZUJoA0X6U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1" zoomScaleSheetLayoutView="55" workbookViewId="0">
      <selection activeCell="Q43" sqref="Q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625</v>
      </c>
      <c r="L45" s="60">
        <v>581</v>
      </c>
      <c r="M45" s="60">
        <v>578</v>
      </c>
      <c r="N45" s="60">
        <v>537</v>
      </c>
      <c r="O45" s="61">
        <v>542</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521</v>
      </c>
      <c r="L46" s="64" t="s">
        <v>521</v>
      </c>
      <c r="M46" s="64" t="s">
        <v>521</v>
      </c>
      <c r="N46" s="64" t="s">
        <v>521</v>
      </c>
      <c r="O46" s="65" t="s">
        <v>521</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521</v>
      </c>
      <c r="L47" s="64" t="s">
        <v>521</v>
      </c>
      <c r="M47" s="64" t="s">
        <v>521</v>
      </c>
      <c r="N47" s="64" t="s">
        <v>521</v>
      </c>
      <c r="O47" s="65" t="s">
        <v>521</v>
      </c>
      <c r="P47" s="48"/>
      <c r="Q47" s="48"/>
      <c r="R47" s="48"/>
      <c r="S47" s="48"/>
      <c r="T47" s="48"/>
      <c r="U47" s="48"/>
    </row>
    <row r="48" spans="1:21" ht="30.75" customHeight="1" x14ac:dyDescent="0.15">
      <c r="A48" s="48"/>
      <c r="B48" s="1201"/>
      <c r="C48" s="1202"/>
      <c r="D48" s="62"/>
      <c r="E48" s="1183" t="s">
        <v>15</v>
      </c>
      <c r="F48" s="1183"/>
      <c r="G48" s="1183"/>
      <c r="H48" s="1183"/>
      <c r="I48" s="1183"/>
      <c r="J48" s="1184"/>
      <c r="K48" s="63">
        <v>225</v>
      </c>
      <c r="L48" s="64">
        <v>222</v>
      </c>
      <c r="M48" s="64">
        <v>226</v>
      </c>
      <c r="N48" s="64">
        <v>222</v>
      </c>
      <c r="O48" s="65">
        <v>226</v>
      </c>
      <c r="P48" s="48"/>
      <c r="Q48" s="48"/>
      <c r="R48" s="48"/>
      <c r="S48" s="48"/>
      <c r="T48" s="48"/>
      <c r="U48" s="48"/>
    </row>
    <row r="49" spans="1:21" ht="30.75" customHeight="1" x14ac:dyDescent="0.15">
      <c r="A49" s="48"/>
      <c r="B49" s="1201"/>
      <c r="C49" s="1202"/>
      <c r="D49" s="62"/>
      <c r="E49" s="1183" t="s">
        <v>16</v>
      </c>
      <c r="F49" s="1183"/>
      <c r="G49" s="1183"/>
      <c r="H49" s="1183"/>
      <c r="I49" s="1183"/>
      <c r="J49" s="1184"/>
      <c r="K49" s="63">
        <v>24</v>
      </c>
      <c r="L49" s="64" t="s">
        <v>521</v>
      </c>
      <c r="M49" s="64" t="s">
        <v>521</v>
      </c>
      <c r="N49" s="64" t="s">
        <v>521</v>
      </c>
      <c r="O49" s="65" t="s">
        <v>521</v>
      </c>
      <c r="P49" s="48"/>
      <c r="Q49" s="48"/>
      <c r="R49" s="48"/>
      <c r="S49" s="48"/>
      <c r="T49" s="48"/>
      <c r="U49" s="48"/>
    </row>
    <row r="50" spans="1:21" ht="30.75" customHeight="1" x14ac:dyDescent="0.15">
      <c r="A50" s="48"/>
      <c r="B50" s="1201"/>
      <c r="C50" s="1202"/>
      <c r="D50" s="62"/>
      <c r="E50" s="1183" t="s">
        <v>17</v>
      </c>
      <c r="F50" s="1183"/>
      <c r="G50" s="1183"/>
      <c r="H50" s="1183"/>
      <c r="I50" s="1183"/>
      <c r="J50" s="1184"/>
      <c r="K50" s="63">
        <v>8</v>
      </c>
      <c r="L50" s="64">
        <v>7</v>
      </c>
      <c r="M50" s="64">
        <v>6</v>
      </c>
      <c r="N50" s="64">
        <v>12</v>
      </c>
      <c r="O50" s="65">
        <v>25</v>
      </c>
      <c r="P50" s="48"/>
      <c r="Q50" s="48"/>
      <c r="R50" s="48"/>
      <c r="S50" s="48"/>
      <c r="T50" s="48"/>
      <c r="U50" s="48"/>
    </row>
    <row r="51" spans="1:21" ht="30.75" customHeight="1" x14ac:dyDescent="0.15">
      <c r="A51" s="48"/>
      <c r="B51" s="1203"/>
      <c r="C51" s="1204"/>
      <c r="D51" s="66"/>
      <c r="E51" s="1183" t="s">
        <v>18</v>
      </c>
      <c r="F51" s="1183"/>
      <c r="G51" s="1183"/>
      <c r="H51" s="1183"/>
      <c r="I51" s="1183"/>
      <c r="J51" s="1184"/>
      <c r="K51" s="63">
        <v>0</v>
      </c>
      <c r="L51" s="64">
        <v>0</v>
      </c>
      <c r="M51" s="64">
        <v>0</v>
      </c>
      <c r="N51" s="64">
        <v>0</v>
      </c>
      <c r="O51" s="65">
        <v>0</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641</v>
      </c>
      <c r="L52" s="64">
        <v>599</v>
      </c>
      <c r="M52" s="64">
        <v>608</v>
      </c>
      <c r="N52" s="64">
        <v>581</v>
      </c>
      <c r="O52" s="65">
        <v>572</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241</v>
      </c>
      <c r="L53" s="69">
        <v>211</v>
      </c>
      <c r="M53" s="69">
        <v>202</v>
      </c>
      <c r="N53" s="69">
        <v>190</v>
      </c>
      <c r="O53" s="70">
        <v>221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189" t="s">
        <v>25</v>
      </c>
      <c r="C57" s="1190"/>
      <c r="D57" s="1193" t="s">
        <v>26</v>
      </c>
      <c r="E57" s="1194"/>
      <c r="F57" s="1194"/>
      <c r="G57" s="1194"/>
      <c r="H57" s="1194"/>
      <c r="I57" s="1194"/>
      <c r="J57" s="1195"/>
      <c r="K57" s="83"/>
      <c r="L57" s="84"/>
      <c r="M57" s="84"/>
      <c r="N57" s="84"/>
      <c r="O57" s="85"/>
    </row>
    <row r="58" spans="1:21" ht="31.5" customHeight="1" thickBot="1" x14ac:dyDescent="0.2">
      <c r="B58" s="1191"/>
      <c r="C58" s="1192"/>
      <c r="D58" s="1196" t="s">
        <v>27</v>
      </c>
      <c r="E58" s="1197"/>
      <c r="F58" s="1197"/>
      <c r="G58" s="1197"/>
      <c r="H58" s="1197"/>
      <c r="I58" s="1197"/>
      <c r="J58" s="119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2U9epLMqVzYmazNEQA3rCZAX7m9tp8xaAwkwMnchMxP/dh62RA50sYMEVkXCGpNBBDP+kVjiKzNpKw9qOPVWA==" saltValue="D02w5sR75D1/zRFUxBaCR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4" zoomScaleSheetLayoutView="100" workbookViewId="0">
      <selection activeCell="M46" sqref="M4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19" t="s">
        <v>30</v>
      </c>
      <c r="C41" s="1220"/>
      <c r="D41" s="102"/>
      <c r="E41" s="1221" t="s">
        <v>31</v>
      </c>
      <c r="F41" s="1221"/>
      <c r="G41" s="1221"/>
      <c r="H41" s="1222"/>
      <c r="I41" s="358">
        <v>4339</v>
      </c>
      <c r="J41" s="359">
        <v>4337</v>
      </c>
      <c r="K41" s="359">
        <v>4204</v>
      </c>
      <c r="L41" s="359">
        <v>4085</v>
      </c>
      <c r="M41" s="360">
        <v>3973</v>
      </c>
    </row>
    <row r="42" spans="2:13" ht="27.75" customHeight="1" x14ac:dyDescent="0.15">
      <c r="B42" s="1209"/>
      <c r="C42" s="1210"/>
      <c r="D42" s="103"/>
      <c r="E42" s="1213" t="s">
        <v>32</v>
      </c>
      <c r="F42" s="1213"/>
      <c r="G42" s="1213"/>
      <c r="H42" s="1214"/>
      <c r="I42" s="361" t="s">
        <v>521</v>
      </c>
      <c r="J42" s="362" t="s">
        <v>521</v>
      </c>
      <c r="K42" s="362" t="s">
        <v>521</v>
      </c>
      <c r="L42" s="362" t="s">
        <v>521</v>
      </c>
      <c r="M42" s="363" t="s">
        <v>521</v>
      </c>
    </row>
    <row r="43" spans="2:13" ht="27.75" customHeight="1" x14ac:dyDescent="0.15">
      <c r="B43" s="1209"/>
      <c r="C43" s="1210"/>
      <c r="D43" s="103"/>
      <c r="E43" s="1213" t="s">
        <v>33</v>
      </c>
      <c r="F43" s="1213"/>
      <c r="G43" s="1213"/>
      <c r="H43" s="1214"/>
      <c r="I43" s="361">
        <v>2186</v>
      </c>
      <c r="J43" s="362">
        <v>2298</v>
      </c>
      <c r="K43" s="362">
        <v>2340</v>
      </c>
      <c r="L43" s="362">
        <v>2056</v>
      </c>
      <c r="M43" s="363">
        <v>1845</v>
      </c>
    </row>
    <row r="44" spans="2:13" ht="27.75" customHeight="1" x14ac:dyDescent="0.15">
      <c r="B44" s="1209"/>
      <c r="C44" s="1210"/>
      <c r="D44" s="103"/>
      <c r="E44" s="1213" t="s">
        <v>34</v>
      </c>
      <c r="F44" s="1213"/>
      <c r="G44" s="1213"/>
      <c r="H44" s="1214"/>
      <c r="I44" s="361" t="s">
        <v>521</v>
      </c>
      <c r="J44" s="362" t="s">
        <v>521</v>
      </c>
      <c r="K44" s="362" t="s">
        <v>521</v>
      </c>
      <c r="L44" s="362" t="s">
        <v>521</v>
      </c>
      <c r="M44" s="363" t="s">
        <v>521</v>
      </c>
    </row>
    <row r="45" spans="2:13" ht="27.75" customHeight="1" x14ac:dyDescent="0.15">
      <c r="B45" s="1209"/>
      <c r="C45" s="1210"/>
      <c r="D45" s="103"/>
      <c r="E45" s="1213" t="s">
        <v>35</v>
      </c>
      <c r="F45" s="1213"/>
      <c r="G45" s="1213"/>
      <c r="H45" s="1214"/>
      <c r="I45" s="361">
        <v>489</v>
      </c>
      <c r="J45" s="362">
        <v>447</v>
      </c>
      <c r="K45" s="362">
        <v>464</v>
      </c>
      <c r="L45" s="362">
        <v>462</v>
      </c>
      <c r="M45" s="363">
        <v>472</v>
      </c>
    </row>
    <row r="46" spans="2:13" ht="27.75" customHeight="1" x14ac:dyDescent="0.15">
      <c r="B46" s="1209"/>
      <c r="C46" s="1210"/>
      <c r="D46" s="104"/>
      <c r="E46" s="1213" t="s">
        <v>36</v>
      </c>
      <c r="F46" s="1213"/>
      <c r="G46" s="1213"/>
      <c r="H46" s="1214"/>
      <c r="I46" s="361" t="s">
        <v>521</v>
      </c>
      <c r="J46" s="362" t="s">
        <v>521</v>
      </c>
      <c r="K46" s="362" t="s">
        <v>521</v>
      </c>
      <c r="L46" s="362" t="s">
        <v>521</v>
      </c>
      <c r="M46" s="363" t="s">
        <v>521</v>
      </c>
    </row>
    <row r="47" spans="2:13" ht="27.75" customHeight="1" x14ac:dyDescent="0.15">
      <c r="B47" s="1209"/>
      <c r="C47" s="1210"/>
      <c r="D47" s="105"/>
      <c r="E47" s="1223" t="s">
        <v>37</v>
      </c>
      <c r="F47" s="1224"/>
      <c r="G47" s="1224"/>
      <c r="H47" s="1225"/>
      <c r="I47" s="361" t="s">
        <v>521</v>
      </c>
      <c r="J47" s="362" t="s">
        <v>521</v>
      </c>
      <c r="K47" s="362" t="s">
        <v>521</v>
      </c>
      <c r="L47" s="362" t="s">
        <v>521</v>
      </c>
      <c r="M47" s="363" t="s">
        <v>521</v>
      </c>
    </row>
    <row r="48" spans="2:13" ht="27.75" customHeight="1" x14ac:dyDescent="0.15">
      <c r="B48" s="1209"/>
      <c r="C48" s="1210"/>
      <c r="D48" s="103"/>
      <c r="E48" s="1213" t="s">
        <v>38</v>
      </c>
      <c r="F48" s="1213"/>
      <c r="G48" s="1213"/>
      <c r="H48" s="1214"/>
      <c r="I48" s="361" t="s">
        <v>521</v>
      </c>
      <c r="J48" s="362" t="s">
        <v>521</v>
      </c>
      <c r="K48" s="362" t="s">
        <v>521</v>
      </c>
      <c r="L48" s="362" t="s">
        <v>521</v>
      </c>
      <c r="M48" s="363" t="s">
        <v>521</v>
      </c>
    </row>
    <row r="49" spans="2:13" ht="27.75" customHeight="1" x14ac:dyDescent="0.15">
      <c r="B49" s="1211"/>
      <c r="C49" s="1212"/>
      <c r="D49" s="103"/>
      <c r="E49" s="1213" t="s">
        <v>39</v>
      </c>
      <c r="F49" s="1213"/>
      <c r="G49" s="1213"/>
      <c r="H49" s="1214"/>
      <c r="I49" s="361" t="s">
        <v>521</v>
      </c>
      <c r="J49" s="362" t="s">
        <v>521</v>
      </c>
      <c r="K49" s="362" t="s">
        <v>521</v>
      </c>
      <c r="L49" s="362" t="s">
        <v>521</v>
      </c>
      <c r="M49" s="363" t="s">
        <v>521</v>
      </c>
    </row>
    <row r="50" spans="2:13" ht="27.75" customHeight="1" x14ac:dyDescent="0.15">
      <c r="B50" s="1207" t="s">
        <v>40</v>
      </c>
      <c r="C50" s="1208"/>
      <c r="D50" s="106"/>
      <c r="E50" s="1213" t="s">
        <v>41</v>
      </c>
      <c r="F50" s="1213"/>
      <c r="G50" s="1213"/>
      <c r="H50" s="1214"/>
      <c r="I50" s="361">
        <v>1900</v>
      </c>
      <c r="J50" s="362">
        <v>1995</v>
      </c>
      <c r="K50" s="362">
        <v>2022</v>
      </c>
      <c r="L50" s="362">
        <v>2075</v>
      </c>
      <c r="M50" s="363">
        <v>2191</v>
      </c>
    </row>
    <row r="51" spans="2:13" ht="27.75" customHeight="1" x14ac:dyDescent="0.15">
      <c r="B51" s="1209"/>
      <c r="C51" s="1210"/>
      <c r="D51" s="103"/>
      <c r="E51" s="1213" t="s">
        <v>42</v>
      </c>
      <c r="F51" s="1213"/>
      <c r="G51" s="1213"/>
      <c r="H51" s="1214"/>
      <c r="I51" s="361">
        <v>272</v>
      </c>
      <c r="J51" s="362">
        <v>182</v>
      </c>
      <c r="K51" s="362">
        <v>151</v>
      </c>
      <c r="L51" s="362">
        <v>134</v>
      </c>
      <c r="M51" s="363">
        <v>131</v>
      </c>
    </row>
    <row r="52" spans="2:13" ht="27.75" customHeight="1" x14ac:dyDescent="0.15">
      <c r="B52" s="1211"/>
      <c r="C52" s="1212"/>
      <c r="D52" s="103"/>
      <c r="E52" s="1213" t="s">
        <v>43</v>
      </c>
      <c r="F52" s="1213"/>
      <c r="G52" s="1213"/>
      <c r="H52" s="1214"/>
      <c r="I52" s="361">
        <v>4316</v>
      </c>
      <c r="J52" s="362">
        <v>4829</v>
      </c>
      <c r="K52" s="362">
        <v>4699</v>
      </c>
      <c r="L52" s="362">
        <v>3862</v>
      </c>
      <c r="M52" s="363">
        <v>2249</v>
      </c>
    </row>
    <row r="53" spans="2:13" ht="27.75" customHeight="1" thickBot="1" x14ac:dyDescent="0.2">
      <c r="B53" s="1215" t="s">
        <v>44</v>
      </c>
      <c r="C53" s="1216"/>
      <c r="D53" s="107"/>
      <c r="E53" s="1217" t="s">
        <v>45</v>
      </c>
      <c r="F53" s="1217"/>
      <c r="G53" s="1217"/>
      <c r="H53" s="1218"/>
      <c r="I53" s="364">
        <v>526</v>
      </c>
      <c r="J53" s="365">
        <v>76</v>
      </c>
      <c r="K53" s="365">
        <v>137</v>
      </c>
      <c r="L53" s="365">
        <v>531</v>
      </c>
      <c r="M53" s="366">
        <v>1719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QaRlQqXAK7xU3X6p/05Tamf5bk+jBREijJfjYo5RfbBaWBqvLTVpGJS86GMqSe7QXEqG2EuIcY12Lz3xYotwgw==" saltValue="95FbQS6GillgZzkf//d3d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25" zoomScale="70" zoomScaleNormal="70" zoomScaleSheetLayoutView="100" workbookViewId="0">
      <selection activeCell="C57" sqref="C57:E5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565</v>
      </c>
      <c r="G54" s="116" t="s">
        <v>566</v>
      </c>
      <c r="H54" s="117" t="s">
        <v>567</v>
      </c>
    </row>
    <row r="55" spans="2:8" ht="52.5" customHeight="1" x14ac:dyDescent="0.15">
      <c r="B55" s="118"/>
      <c r="C55" s="1234" t="s">
        <v>48</v>
      </c>
      <c r="D55" s="1234"/>
      <c r="E55" s="1235"/>
      <c r="F55" s="119">
        <v>677</v>
      </c>
      <c r="G55" s="119">
        <v>677</v>
      </c>
      <c r="H55" s="120">
        <v>677</v>
      </c>
    </row>
    <row r="56" spans="2:8" ht="52.5" customHeight="1" x14ac:dyDescent="0.15">
      <c r="B56" s="121"/>
      <c r="C56" s="1236" t="s">
        <v>49</v>
      </c>
      <c r="D56" s="1236"/>
      <c r="E56" s="1237"/>
      <c r="F56" s="122">
        <v>83</v>
      </c>
      <c r="G56" s="122">
        <v>83</v>
      </c>
      <c r="H56" s="123">
        <v>83</v>
      </c>
    </row>
    <row r="57" spans="2:8" ht="53.25" customHeight="1" x14ac:dyDescent="0.15">
      <c r="B57" s="121"/>
      <c r="C57" s="1238" t="s">
        <v>50</v>
      </c>
      <c r="D57" s="1238"/>
      <c r="E57" s="1239"/>
      <c r="F57" s="124">
        <v>1046</v>
      </c>
      <c r="G57" s="124">
        <v>1096</v>
      </c>
      <c r="H57" s="125">
        <v>1088</v>
      </c>
    </row>
    <row r="58" spans="2:8" ht="45.75" customHeight="1" x14ac:dyDescent="0.15">
      <c r="B58" s="126"/>
      <c r="C58" s="1226" t="s">
        <v>587</v>
      </c>
      <c r="D58" s="1227"/>
      <c r="E58" s="1228"/>
      <c r="F58" s="127">
        <v>519</v>
      </c>
      <c r="G58" s="127">
        <v>573</v>
      </c>
      <c r="H58" s="128">
        <v>573</v>
      </c>
    </row>
    <row r="59" spans="2:8" ht="45.75" customHeight="1" x14ac:dyDescent="0.15">
      <c r="B59" s="126"/>
      <c r="C59" s="1226" t="s">
        <v>588</v>
      </c>
      <c r="D59" s="1227"/>
      <c r="E59" s="1228"/>
      <c r="F59" s="127">
        <v>226</v>
      </c>
      <c r="G59" s="127">
        <v>228</v>
      </c>
      <c r="H59" s="128">
        <v>230</v>
      </c>
    </row>
    <row r="60" spans="2:8" ht="45.75" customHeight="1" x14ac:dyDescent="0.15">
      <c r="B60" s="126"/>
      <c r="C60" s="1226" t="s">
        <v>589</v>
      </c>
      <c r="D60" s="1227"/>
      <c r="E60" s="1228"/>
      <c r="F60" s="127">
        <v>138</v>
      </c>
      <c r="G60" s="127">
        <v>138</v>
      </c>
      <c r="H60" s="128">
        <v>138</v>
      </c>
    </row>
    <row r="61" spans="2:8" ht="45.75" customHeight="1" x14ac:dyDescent="0.15">
      <c r="B61" s="126"/>
      <c r="C61" s="1226" t="s">
        <v>590</v>
      </c>
      <c r="D61" s="1227"/>
      <c r="E61" s="1228"/>
      <c r="F61" s="127">
        <v>109</v>
      </c>
      <c r="G61" s="127">
        <v>92</v>
      </c>
      <c r="H61" s="128">
        <v>70</v>
      </c>
    </row>
    <row r="62" spans="2:8" ht="45.75" customHeight="1" thickBot="1" x14ac:dyDescent="0.2">
      <c r="B62" s="129"/>
      <c r="C62" s="1229" t="s">
        <v>591</v>
      </c>
      <c r="D62" s="1230"/>
      <c r="E62" s="1231"/>
      <c r="F62" s="130">
        <v>48</v>
      </c>
      <c r="G62" s="130">
        <v>48</v>
      </c>
      <c r="H62" s="131">
        <v>48</v>
      </c>
    </row>
    <row r="63" spans="2:8" ht="52.5" customHeight="1" thickBot="1" x14ac:dyDescent="0.2">
      <c r="B63" s="132"/>
      <c r="C63" s="1232" t="s">
        <v>51</v>
      </c>
      <c r="D63" s="1232"/>
      <c r="E63" s="1233"/>
      <c r="F63" s="133">
        <v>1807</v>
      </c>
      <c r="G63" s="133">
        <v>1856</v>
      </c>
      <c r="H63" s="134">
        <v>1849</v>
      </c>
    </row>
    <row r="64" spans="2:8" x14ac:dyDescent="0.15"/>
  </sheetData>
  <sheetProtection algorithmName="SHA-512" hashValue="QTmB6DV3CUnI1FfBsjl1a22T9hpNJOH2jP9q03CqYCsW7QmzKWEz6NXB9x8USuIrX5ykdDC6PLt/TCI7dFWIYg==" saltValue="qbBlw02NmOmILiR0+MA/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T19" zoomScaleNormal="100" zoomScaleSheetLayoutView="55" workbookViewId="0">
      <selection activeCell="AN65" sqref="AN65:DC69"/>
    </sheetView>
  </sheetViews>
  <sheetFormatPr defaultColWidth="0" defaultRowHeight="0" customHeight="1" zeroHeight="1" x14ac:dyDescent="0.15"/>
  <cols>
    <col min="1" max="1" width="6.375" style="1240" customWidth="1"/>
    <col min="2" max="107" width="2.5" style="1240" customWidth="1"/>
    <col min="108" max="108" width="6.125" style="1242" customWidth="1"/>
    <col min="109" max="109" width="5.875" style="1241" customWidth="1"/>
    <col min="110" max="16384" width="8.625" style="1240" hidden="1"/>
  </cols>
  <sheetData>
    <row r="1" spans="1:109" ht="42.75" customHeight="1" x14ac:dyDescent="0.15">
      <c r="A1" s="1297"/>
      <c r="B1" s="1296"/>
      <c r="DD1" s="1240"/>
      <c r="DE1" s="1240"/>
    </row>
    <row r="2" spans="1:109"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40"/>
      <c r="DE2" s="1240"/>
    </row>
    <row r="3" spans="1:109"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40"/>
      <c r="DE3" s="1240"/>
    </row>
    <row r="4" spans="1:109" s="262"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row>
    <row r="5" spans="1:109" s="262"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row>
    <row r="6" spans="1:109" s="262"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row>
    <row r="7" spans="1:109" s="262"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row>
    <row r="8" spans="1:109" s="262"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row>
    <row r="9" spans="1:109" s="262"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row>
    <row r="10" spans="1:109" s="262"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row>
    <row r="11" spans="1:109" s="262"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row>
    <row r="12" spans="1:109" s="262"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row>
    <row r="13" spans="1:109" s="262"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row>
    <row r="14" spans="1:109" s="262"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row>
    <row r="15" spans="1:109" s="262" customFormat="1" ht="13.5" x14ac:dyDescent="0.15">
      <c r="A15" s="1240"/>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row>
    <row r="16" spans="1:109" s="262" customFormat="1" ht="13.5" x14ac:dyDescent="0.15">
      <c r="A16" s="1240"/>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row>
    <row r="17" spans="1:109" s="262" customFormat="1" ht="13.5" x14ac:dyDescent="0.15">
      <c r="A17" s="1240"/>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row>
    <row r="18" spans="1:109" s="262" customFormat="1" ht="13.5" x14ac:dyDescent="0.15">
      <c r="A18" s="1240"/>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row>
    <row r="19" spans="1:109" ht="13.5" x14ac:dyDescent="0.15">
      <c r="DD19" s="1240"/>
      <c r="DE19" s="1240"/>
    </row>
    <row r="20" spans="1:109" ht="13.5" x14ac:dyDescent="0.15">
      <c r="DD20" s="1240"/>
      <c r="DE20" s="1240"/>
    </row>
    <row r="21" spans="1:109" ht="17.25" customHeight="1" x14ac:dyDescent="0.15">
      <c r="B21" s="1294"/>
      <c r="C21" s="1291"/>
      <c r="D21" s="1291"/>
      <c r="E21" s="1291"/>
      <c r="F21" s="1291"/>
      <c r="G21" s="1291"/>
      <c r="H21" s="1291"/>
      <c r="I21" s="1291"/>
      <c r="J21" s="1291"/>
      <c r="K21" s="1291"/>
      <c r="L21" s="1291"/>
      <c r="M21" s="1291"/>
      <c r="N21" s="1293"/>
      <c r="O21" s="1291"/>
      <c r="P21" s="1291"/>
      <c r="Q21" s="1291"/>
      <c r="R21" s="1291"/>
      <c r="S21" s="1291"/>
      <c r="T21" s="1291"/>
      <c r="U21" s="1291"/>
      <c r="V21" s="1291"/>
      <c r="W21" s="1291"/>
      <c r="X21" s="1291"/>
      <c r="Y21" s="1291"/>
      <c r="Z21" s="1291"/>
      <c r="AA21" s="1291"/>
      <c r="AB21" s="1291"/>
      <c r="AC21" s="1291"/>
      <c r="AD21" s="1291"/>
      <c r="AE21" s="1291"/>
      <c r="AF21" s="1291"/>
      <c r="AG21" s="1291"/>
      <c r="AH21" s="1291"/>
      <c r="AI21" s="1291"/>
      <c r="AJ21" s="1291"/>
      <c r="AK21" s="1291"/>
      <c r="AL21" s="1291"/>
      <c r="AM21" s="1291"/>
      <c r="AN21" s="1291"/>
      <c r="AO21" s="1291"/>
      <c r="AP21" s="1291"/>
      <c r="AQ21" s="1291"/>
      <c r="AR21" s="1291"/>
      <c r="AS21" s="1291"/>
      <c r="AT21" s="1293"/>
      <c r="AU21" s="1291"/>
      <c r="AV21" s="1291"/>
      <c r="AW21" s="1291"/>
      <c r="AX21" s="1291"/>
      <c r="AY21" s="1291"/>
      <c r="AZ21" s="1291"/>
      <c r="BA21" s="1291"/>
      <c r="BB21" s="1291"/>
      <c r="BC21" s="1291"/>
      <c r="BD21" s="1291"/>
      <c r="BE21" s="1291"/>
      <c r="BF21" s="1293"/>
      <c r="BG21" s="1291"/>
      <c r="BH21" s="1291"/>
      <c r="BI21" s="1291"/>
      <c r="BJ21" s="1291"/>
      <c r="BK21" s="1291"/>
      <c r="BL21" s="1291"/>
      <c r="BM21" s="1291"/>
      <c r="BN21" s="1291"/>
      <c r="BO21" s="1291"/>
      <c r="BP21" s="1291"/>
      <c r="BQ21" s="1291"/>
      <c r="BR21" s="1293"/>
      <c r="BS21" s="1291"/>
      <c r="BT21" s="1291"/>
      <c r="BU21" s="1291"/>
      <c r="BV21" s="1291"/>
      <c r="BW21" s="1291"/>
      <c r="BX21" s="1291"/>
      <c r="BY21" s="1291"/>
      <c r="BZ21" s="1291"/>
      <c r="CA21" s="1291"/>
      <c r="CB21" s="1291"/>
      <c r="CC21" s="1291"/>
      <c r="CD21" s="1293"/>
      <c r="CE21" s="1291"/>
      <c r="CF21" s="1291"/>
      <c r="CG21" s="1291"/>
      <c r="CH21" s="1291"/>
      <c r="CI21" s="1291"/>
      <c r="CJ21" s="1291"/>
      <c r="CK21" s="1291"/>
      <c r="CL21" s="1291"/>
      <c r="CM21" s="1291"/>
      <c r="CN21" s="1291"/>
      <c r="CO21" s="1291"/>
      <c r="CP21" s="1293"/>
      <c r="CQ21" s="1291"/>
      <c r="CR21" s="1291"/>
      <c r="CS21" s="1291"/>
      <c r="CT21" s="1291"/>
      <c r="CU21" s="1291"/>
      <c r="CV21" s="1291"/>
      <c r="CW21" s="1291"/>
      <c r="CX21" s="1291"/>
      <c r="CY21" s="1291"/>
      <c r="CZ21" s="1291"/>
      <c r="DA21" s="1291"/>
      <c r="DB21" s="1293"/>
      <c r="DC21" s="1291"/>
      <c r="DD21" s="1290"/>
      <c r="DE21" s="1240"/>
    </row>
    <row r="22" spans="1:109" ht="17.25" customHeight="1" x14ac:dyDescent="0.15">
      <c r="B22" s="1241"/>
    </row>
    <row r="23" spans="1:109" ht="13.5" x14ac:dyDescent="0.15">
      <c r="B23" s="1241"/>
    </row>
    <row r="24" spans="1:109" ht="13.5" x14ac:dyDescent="0.15">
      <c r="B24" s="1241"/>
    </row>
    <row r="25" spans="1:109" ht="13.5" x14ac:dyDescent="0.15">
      <c r="B25" s="1241"/>
    </row>
    <row r="26" spans="1:109" ht="13.5" x14ac:dyDescent="0.15">
      <c r="B26" s="1241"/>
    </row>
    <row r="27" spans="1:109" ht="13.5" x14ac:dyDescent="0.15">
      <c r="B27" s="1241"/>
    </row>
    <row r="28" spans="1:109" ht="13.5" x14ac:dyDescent="0.15">
      <c r="B28" s="1241"/>
    </row>
    <row r="29" spans="1:109" ht="13.5" x14ac:dyDescent="0.15">
      <c r="B29" s="1241"/>
    </row>
    <row r="30" spans="1:109" ht="13.5" x14ac:dyDescent="0.15">
      <c r="B30" s="1241"/>
    </row>
    <row r="31" spans="1:109" ht="13.5" x14ac:dyDescent="0.15">
      <c r="B31" s="1241"/>
    </row>
    <row r="32" spans="1:109" ht="13.5" x14ac:dyDescent="0.15">
      <c r="B32" s="1241"/>
    </row>
    <row r="33" spans="2:109" ht="13.5" x14ac:dyDescent="0.15">
      <c r="B33" s="1241"/>
    </row>
    <row r="34" spans="2:109" ht="13.5" x14ac:dyDescent="0.15">
      <c r="B34" s="1241"/>
    </row>
    <row r="35" spans="2:109" ht="13.5" x14ac:dyDescent="0.15">
      <c r="B35" s="1241"/>
    </row>
    <row r="36" spans="2:109" ht="13.5" x14ac:dyDescent="0.15">
      <c r="B36" s="1241"/>
    </row>
    <row r="37" spans="2:109" ht="13.5" x14ac:dyDescent="0.15">
      <c r="B37" s="1241"/>
    </row>
    <row r="38" spans="2:109" ht="13.5" x14ac:dyDescent="0.15">
      <c r="B38" s="1241"/>
    </row>
    <row r="39" spans="2:109" ht="13.5" x14ac:dyDescent="0.15">
      <c r="B39" s="1245"/>
      <c r="C39" s="1244"/>
      <c r="D39" s="1244"/>
      <c r="E39" s="1244"/>
      <c r="F39" s="1244"/>
      <c r="G39" s="1244"/>
      <c r="H39" s="1244"/>
      <c r="I39" s="1244"/>
      <c r="J39" s="1244"/>
      <c r="K39" s="1244"/>
      <c r="L39" s="1244"/>
      <c r="M39" s="1244"/>
      <c r="N39" s="1244"/>
      <c r="O39" s="1244"/>
      <c r="P39" s="1244"/>
      <c r="Q39" s="1244"/>
      <c r="R39" s="1244"/>
      <c r="S39" s="1244"/>
      <c r="T39" s="1244"/>
      <c r="U39" s="1244"/>
      <c r="V39" s="1244"/>
      <c r="W39" s="1244"/>
      <c r="X39" s="1244"/>
      <c r="Y39" s="1244"/>
      <c r="Z39" s="1244"/>
      <c r="AA39" s="1244"/>
      <c r="AB39" s="1244"/>
      <c r="AC39" s="1244"/>
      <c r="AD39" s="1244"/>
      <c r="AE39" s="1244"/>
      <c r="AF39" s="1244"/>
      <c r="AG39" s="1244"/>
      <c r="AH39" s="1244"/>
      <c r="AI39" s="1244"/>
      <c r="AJ39" s="1244"/>
      <c r="AK39" s="1244"/>
      <c r="AL39" s="1244"/>
      <c r="AM39" s="1244"/>
      <c r="AN39" s="1244"/>
      <c r="AO39" s="1244"/>
      <c r="AP39" s="1244"/>
      <c r="AQ39" s="1244"/>
      <c r="AR39" s="1244"/>
      <c r="AS39" s="1244"/>
      <c r="AT39" s="1244"/>
      <c r="AU39" s="1244"/>
      <c r="AV39" s="1244"/>
      <c r="AW39" s="1244"/>
      <c r="AX39" s="1244"/>
      <c r="AY39" s="1244"/>
      <c r="AZ39" s="1244"/>
      <c r="BA39" s="1244"/>
      <c r="BB39" s="1244"/>
      <c r="BC39" s="1244"/>
      <c r="BD39" s="1244"/>
      <c r="BE39" s="1244"/>
      <c r="BF39" s="1244"/>
      <c r="BG39" s="1244"/>
      <c r="BH39" s="1244"/>
      <c r="BI39" s="1244"/>
      <c r="BJ39" s="1244"/>
      <c r="BK39" s="1244"/>
      <c r="BL39" s="1244"/>
      <c r="BM39" s="1244"/>
      <c r="BN39" s="1244"/>
      <c r="BO39" s="1244"/>
      <c r="BP39" s="1244"/>
      <c r="BQ39" s="1244"/>
      <c r="BR39" s="1244"/>
      <c r="BS39" s="1244"/>
      <c r="BT39" s="1244"/>
      <c r="BU39" s="1244"/>
      <c r="BV39" s="1244"/>
      <c r="BW39" s="1244"/>
      <c r="BX39" s="1244"/>
      <c r="BY39" s="1244"/>
      <c r="BZ39" s="1244"/>
      <c r="CA39" s="1244"/>
      <c r="CB39" s="1244"/>
      <c r="CC39" s="1244"/>
      <c r="CD39" s="1244"/>
      <c r="CE39" s="1244"/>
      <c r="CF39" s="1244"/>
      <c r="CG39" s="1244"/>
      <c r="CH39" s="1244"/>
      <c r="CI39" s="1244"/>
      <c r="CJ39" s="1244"/>
      <c r="CK39" s="1244"/>
      <c r="CL39" s="1244"/>
      <c r="CM39" s="1244"/>
      <c r="CN39" s="1244"/>
      <c r="CO39" s="1244"/>
      <c r="CP39" s="1244"/>
      <c r="CQ39" s="1244"/>
      <c r="CR39" s="1244"/>
      <c r="CS39" s="1244"/>
      <c r="CT39" s="1244"/>
      <c r="CU39" s="1244"/>
      <c r="CV39" s="1244"/>
      <c r="CW39" s="1244"/>
      <c r="CX39" s="1244"/>
      <c r="CY39" s="1244"/>
      <c r="CZ39" s="1244"/>
      <c r="DA39" s="1244"/>
      <c r="DB39" s="1244"/>
      <c r="DC39" s="1244"/>
      <c r="DD39" s="1243"/>
    </row>
    <row r="40" spans="2:109" ht="13.5" x14ac:dyDescent="0.15">
      <c r="B40" s="1281"/>
      <c r="DD40" s="1281"/>
      <c r="DE40" s="1240"/>
    </row>
    <row r="41" spans="2:109" ht="17.25" x14ac:dyDescent="0.15">
      <c r="B41" s="1292" t="s">
        <v>602</v>
      </c>
      <c r="C41" s="1291"/>
      <c r="D41" s="1291"/>
      <c r="E41" s="1291"/>
      <c r="F41" s="1291"/>
      <c r="G41" s="1291"/>
      <c r="H41" s="1291"/>
      <c r="I41" s="1291"/>
      <c r="J41" s="1291"/>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1"/>
      <c r="AP41" s="1291"/>
      <c r="AQ41" s="1291"/>
      <c r="AR41" s="1291"/>
      <c r="AS41" s="1291"/>
      <c r="AT41" s="1291"/>
      <c r="AU41" s="1291"/>
      <c r="AV41" s="1291"/>
      <c r="AW41" s="1291"/>
      <c r="AX41" s="1291"/>
      <c r="AY41" s="1291"/>
      <c r="AZ41" s="1291"/>
      <c r="BA41" s="1291"/>
      <c r="BB41" s="1291"/>
      <c r="BC41" s="1291"/>
      <c r="BD41" s="1291"/>
      <c r="BE41" s="1291"/>
      <c r="BF41" s="1291"/>
      <c r="BG41" s="1291"/>
      <c r="BH41" s="1291"/>
      <c r="BI41" s="1291"/>
      <c r="BJ41" s="1291"/>
      <c r="BK41" s="1291"/>
      <c r="BL41" s="1291"/>
      <c r="BM41" s="1291"/>
      <c r="BN41" s="1291"/>
      <c r="BO41" s="1291"/>
      <c r="BP41" s="1291"/>
      <c r="BQ41" s="1291"/>
      <c r="BR41" s="1291"/>
      <c r="BS41" s="1291"/>
      <c r="BT41" s="1291"/>
      <c r="BU41" s="1291"/>
      <c r="BV41" s="1291"/>
      <c r="BW41" s="1291"/>
      <c r="BX41" s="1291"/>
      <c r="BY41" s="1291"/>
      <c r="BZ41" s="1291"/>
      <c r="CA41" s="1291"/>
      <c r="CB41" s="1291"/>
      <c r="CC41" s="1291"/>
      <c r="CD41" s="1291"/>
      <c r="CE41" s="1291"/>
      <c r="CF41" s="1291"/>
      <c r="CG41" s="1291"/>
      <c r="CH41" s="1291"/>
      <c r="CI41" s="1291"/>
      <c r="CJ41" s="1291"/>
      <c r="CK41" s="1291"/>
      <c r="CL41" s="1291"/>
      <c r="CM41" s="1291"/>
      <c r="CN41" s="1291"/>
      <c r="CO41" s="1291"/>
      <c r="CP41" s="1291"/>
      <c r="CQ41" s="1291"/>
      <c r="CR41" s="1291"/>
      <c r="CS41" s="1291"/>
      <c r="CT41" s="1291"/>
      <c r="CU41" s="1291"/>
      <c r="CV41" s="1291"/>
      <c r="CW41" s="1291"/>
      <c r="CX41" s="1291"/>
      <c r="CY41" s="1291"/>
      <c r="CZ41" s="1291"/>
      <c r="DA41" s="1291"/>
      <c r="DB41" s="1291"/>
      <c r="DC41" s="1291"/>
      <c r="DD41" s="1290"/>
    </row>
    <row r="42" spans="2:109" ht="13.5" x14ac:dyDescent="0.15">
      <c r="B42" s="1241"/>
      <c r="G42" s="1277"/>
      <c r="I42" s="1276"/>
      <c r="J42" s="1276"/>
      <c r="K42" s="1276"/>
      <c r="AM42" s="1277"/>
      <c r="AN42" s="1277" t="s">
        <v>598</v>
      </c>
      <c r="AP42" s="1276"/>
      <c r="AQ42" s="1276"/>
      <c r="AR42" s="1276"/>
      <c r="AY42" s="1277"/>
      <c r="BA42" s="1276"/>
      <c r="BB42" s="1276"/>
      <c r="BC42" s="1276"/>
      <c r="BK42" s="1277"/>
      <c r="BM42" s="1276"/>
      <c r="BN42" s="1276"/>
      <c r="BO42" s="1276"/>
      <c r="BW42" s="1277"/>
      <c r="BY42" s="1276"/>
      <c r="BZ42" s="1276"/>
      <c r="CA42" s="1276"/>
      <c r="CI42" s="1277"/>
      <c r="CK42" s="1276"/>
      <c r="CL42" s="1276"/>
      <c r="CM42" s="1276"/>
      <c r="CU42" s="1277"/>
      <c r="CW42" s="1276"/>
      <c r="CX42" s="1276"/>
      <c r="CY42" s="1276"/>
    </row>
    <row r="43" spans="2:109" ht="13.5" customHeight="1" x14ac:dyDescent="0.15">
      <c r="B43" s="1241"/>
      <c r="AN43" s="1275" t="s">
        <v>601</v>
      </c>
      <c r="AO43" s="1274"/>
      <c r="AP43" s="1274"/>
      <c r="AQ43" s="1274"/>
      <c r="AR43" s="1274"/>
      <c r="AS43" s="1274"/>
      <c r="AT43" s="1274"/>
      <c r="AU43" s="1274"/>
      <c r="AV43" s="1274"/>
      <c r="AW43" s="1274"/>
      <c r="AX43" s="1274"/>
      <c r="AY43" s="1274"/>
      <c r="AZ43" s="1274"/>
      <c r="BA43" s="1274"/>
      <c r="BB43" s="1274"/>
      <c r="BC43" s="1274"/>
      <c r="BD43" s="1274"/>
      <c r="BE43" s="1274"/>
      <c r="BF43" s="1274"/>
      <c r="BG43" s="1274"/>
      <c r="BH43" s="1274"/>
      <c r="BI43" s="1274"/>
      <c r="BJ43" s="1274"/>
      <c r="BK43" s="1274"/>
      <c r="BL43" s="1274"/>
      <c r="BM43" s="1274"/>
      <c r="BN43" s="1274"/>
      <c r="BO43" s="1274"/>
      <c r="BP43" s="1274"/>
      <c r="BQ43" s="1274"/>
      <c r="BR43" s="1274"/>
      <c r="BS43" s="1274"/>
      <c r="BT43" s="1274"/>
      <c r="BU43" s="1274"/>
      <c r="BV43" s="1274"/>
      <c r="BW43" s="1274"/>
      <c r="BX43" s="1274"/>
      <c r="BY43" s="1274"/>
      <c r="BZ43" s="1274"/>
      <c r="CA43" s="1274"/>
      <c r="CB43" s="1274"/>
      <c r="CC43" s="1274"/>
      <c r="CD43" s="1274"/>
      <c r="CE43" s="1274"/>
      <c r="CF43" s="1274"/>
      <c r="CG43" s="1274"/>
      <c r="CH43" s="1274"/>
      <c r="CI43" s="1274"/>
      <c r="CJ43" s="1274"/>
      <c r="CK43" s="1274"/>
      <c r="CL43" s="1274"/>
      <c r="CM43" s="1274"/>
      <c r="CN43" s="1274"/>
      <c r="CO43" s="1274"/>
      <c r="CP43" s="1274"/>
      <c r="CQ43" s="1274"/>
      <c r="CR43" s="1274"/>
      <c r="CS43" s="1274"/>
      <c r="CT43" s="1274"/>
      <c r="CU43" s="1274"/>
      <c r="CV43" s="1274"/>
      <c r="CW43" s="1274"/>
      <c r="CX43" s="1274"/>
      <c r="CY43" s="1274"/>
      <c r="CZ43" s="1274"/>
      <c r="DA43" s="1274"/>
      <c r="DB43" s="1274"/>
      <c r="DC43" s="1273"/>
    </row>
    <row r="44" spans="2:109" ht="13.5" x14ac:dyDescent="0.15">
      <c r="B44" s="1241"/>
      <c r="AN44" s="1272"/>
      <c r="AO44" s="1271"/>
      <c r="AP44" s="1271"/>
      <c r="AQ44" s="1271"/>
      <c r="AR44" s="1271"/>
      <c r="AS44" s="1271"/>
      <c r="AT44" s="1271"/>
      <c r="AU44" s="1271"/>
      <c r="AV44" s="1271"/>
      <c r="AW44" s="1271"/>
      <c r="AX44" s="1271"/>
      <c r="AY44" s="1271"/>
      <c r="AZ44" s="1271"/>
      <c r="BA44" s="1271"/>
      <c r="BB44" s="1271"/>
      <c r="BC44" s="1271"/>
      <c r="BD44" s="1271"/>
      <c r="BE44" s="1271"/>
      <c r="BF44" s="1271"/>
      <c r="BG44" s="1271"/>
      <c r="BH44" s="1271"/>
      <c r="BI44" s="1271"/>
      <c r="BJ44" s="1271"/>
      <c r="BK44" s="1271"/>
      <c r="BL44" s="1271"/>
      <c r="BM44" s="1271"/>
      <c r="BN44" s="1271"/>
      <c r="BO44" s="1271"/>
      <c r="BP44" s="1271"/>
      <c r="BQ44" s="1271"/>
      <c r="BR44" s="1271"/>
      <c r="BS44" s="1271"/>
      <c r="BT44" s="1271"/>
      <c r="BU44" s="1271"/>
      <c r="BV44" s="1271"/>
      <c r="BW44" s="1271"/>
      <c r="BX44" s="1271"/>
      <c r="BY44" s="1271"/>
      <c r="BZ44" s="1271"/>
      <c r="CA44" s="1271"/>
      <c r="CB44" s="1271"/>
      <c r="CC44" s="1271"/>
      <c r="CD44" s="1271"/>
      <c r="CE44" s="1271"/>
      <c r="CF44" s="1271"/>
      <c r="CG44" s="1271"/>
      <c r="CH44" s="1271"/>
      <c r="CI44" s="1271"/>
      <c r="CJ44" s="1271"/>
      <c r="CK44" s="1271"/>
      <c r="CL44" s="1271"/>
      <c r="CM44" s="1271"/>
      <c r="CN44" s="1271"/>
      <c r="CO44" s="1271"/>
      <c r="CP44" s="1271"/>
      <c r="CQ44" s="1271"/>
      <c r="CR44" s="1271"/>
      <c r="CS44" s="1271"/>
      <c r="CT44" s="1271"/>
      <c r="CU44" s="1271"/>
      <c r="CV44" s="1271"/>
      <c r="CW44" s="1271"/>
      <c r="CX44" s="1271"/>
      <c r="CY44" s="1271"/>
      <c r="CZ44" s="1271"/>
      <c r="DA44" s="1271"/>
      <c r="DB44" s="1271"/>
      <c r="DC44" s="1270"/>
    </row>
    <row r="45" spans="2:109" ht="13.5" x14ac:dyDescent="0.15">
      <c r="B45" s="1241"/>
      <c r="AN45" s="1272"/>
      <c r="AO45" s="1271"/>
      <c r="AP45" s="1271"/>
      <c r="AQ45" s="1271"/>
      <c r="AR45" s="1271"/>
      <c r="AS45" s="1271"/>
      <c r="AT45" s="1271"/>
      <c r="AU45" s="1271"/>
      <c r="AV45" s="1271"/>
      <c r="AW45" s="1271"/>
      <c r="AX45" s="1271"/>
      <c r="AY45" s="1271"/>
      <c r="AZ45" s="1271"/>
      <c r="BA45" s="1271"/>
      <c r="BB45" s="1271"/>
      <c r="BC45" s="1271"/>
      <c r="BD45" s="1271"/>
      <c r="BE45" s="1271"/>
      <c r="BF45" s="1271"/>
      <c r="BG45" s="1271"/>
      <c r="BH45" s="1271"/>
      <c r="BI45" s="1271"/>
      <c r="BJ45" s="1271"/>
      <c r="BK45" s="1271"/>
      <c r="BL45" s="1271"/>
      <c r="BM45" s="1271"/>
      <c r="BN45" s="1271"/>
      <c r="BO45" s="1271"/>
      <c r="BP45" s="1271"/>
      <c r="BQ45" s="1271"/>
      <c r="BR45" s="1271"/>
      <c r="BS45" s="1271"/>
      <c r="BT45" s="1271"/>
      <c r="BU45" s="1271"/>
      <c r="BV45" s="1271"/>
      <c r="BW45" s="1271"/>
      <c r="BX45" s="1271"/>
      <c r="BY45" s="1271"/>
      <c r="BZ45" s="1271"/>
      <c r="CA45" s="1271"/>
      <c r="CB45" s="1271"/>
      <c r="CC45" s="1271"/>
      <c r="CD45" s="1271"/>
      <c r="CE45" s="1271"/>
      <c r="CF45" s="1271"/>
      <c r="CG45" s="1271"/>
      <c r="CH45" s="1271"/>
      <c r="CI45" s="1271"/>
      <c r="CJ45" s="1271"/>
      <c r="CK45" s="1271"/>
      <c r="CL45" s="1271"/>
      <c r="CM45" s="1271"/>
      <c r="CN45" s="1271"/>
      <c r="CO45" s="1271"/>
      <c r="CP45" s="1271"/>
      <c r="CQ45" s="1271"/>
      <c r="CR45" s="1271"/>
      <c r="CS45" s="1271"/>
      <c r="CT45" s="1271"/>
      <c r="CU45" s="1271"/>
      <c r="CV45" s="1271"/>
      <c r="CW45" s="1271"/>
      <c r="CX45" s="1271"/>
      <c r="CY45" s="1271"/>
      <c r="CZ45" s="1271"/>
      <c r="DA45" s="1271"/>
      <c r="DB45" s="1271"/>
      <c r="DC45" s="1270"/>
    </row>
    <row r="46" spans="2:109" ht="13.5" x14ac:dyDescent="0.15">
      <c r="B46" s="1241"/>
      <c r="AN46" s="1272"/>
      <c r="AO46" s="1271"/>
      <c r="AP46" s="1271"/>
      <c r="AQ46" s="1271"/>
      <c r="AR46" s="1271"/>
      <c r="AS46" s="1271"/>
      <c r="AT46" s="1271"/>
      <c r="AU46" s="1271"/>
      <c r="AV46" s="1271"/>
      <c r="AW46" s="1271"/>
      <c r="AX46" s="1271"/>
      <c r="AY46" s="1271"/>
      <c r="AZ46" s="1271"/>
      <c r="BA46" s="1271"/>
      <c r="BB46" s="1271"/>
      <c r="BC46" s="1271"/>
      <c r="BD46" s="1271"/>
      <c r="BE46" s="1271"/>
      <c r="BF46" s="1271"/>
      <c r="BG46" s="1271"/>
      <c r="BH46" s="1271"/>
      <c r="BI46" s="1271"/>
      <c r="BJ46" s="1271"/>
      <c r="BK46" s="1271"/>
      <c r="BL46" s="1271"/>
      <c r="BM46" s="1271"/>
      <c r="BN46" s="1271"/>
      <c r="BO46" s="1271"/>
      <c r="BP46" s="1271"/>
      <c r="BQ46" s="1271"/>
      <c r="BR46" s="1271"/>
      <c r="BS46" s="1271"/>
      <c r="BT46" s="1271"/>
      <c r="BU46" s="1271"/>
      <c r="BV46" s="1271"/>
      <c r="BW46" s="1271"/>
      <c r="BX46" s="1271"/>
      <c r="BY46" s="1271"/>
      <c r="BZ46" s="1271"/>
      <c r="CA46" s="1271"/>
      <c r="CB46" s="1271"/>
      <c r="CC46" s="1271"/>
      <c r="CD46" s="1271"/>
      <c r="CE46" s="1271"/>
      <c r="CF46" s="1271"/>
      <c r="CG46" s="1271"/>
      <c r="CH46" s="1271"/>
      <c r="CI46" s="1271"/>
      <c r="CJ46" s="1271"/>
      <c r="CK46" s="1271"/>
      <c r="CL46" s="1271"/>
      <c r="CM46" s="1271"/>
      <c r="CN46" s="1271"/>
      <c r="CO46" s="1271"/>
      <c r="CP46" s="1271"/>
      <c r="CQ46" s="1271"/>
      <c r="CR46" s="1271"/>
      <c r="CS46" s="1271"/>
      <c r="CT46" s="1271"/>
      <c r="CU46" s="1271"/>
      <c r="CV46" s="1271"/>
      <c r="CW46" s="1271"/>
      <c r="CX46" s="1271"/>
      <c r="CY46" s="1271"/>
      <c r="CZ46" s="1271"/>
      <c r="DA46" s="1271"/>
      <c r="DB46" s="1271"/>
      <c r="DC46" s="1270"/>
    </row>
    <row r="47" spans="2:109" ht="13.5" x14ac:dyDescent="0.15">
      <c r="B47" s="1241"/>
      <c r="AN47" s="1269"/>
      <c r="AO47" s="1268"/>
      <c r="AP47" s="1268"/>
      <c r="AQ47" s="1268"/>
      <c r="AR47" s="1268"/>
      <c r="AS47" s="1268"/>
      <c r="AT47" s="1268"/>
      <c r="AU47" s="1268"/>
      <c r="AV47" s="1268"/>
      <c r="AW47" s="1268"/>
      <c r="AX47" s="1268"/>
      <c r="AY47" s="1268"/>
      <c r="AZ47" s="1268"/>
      <c r="BA47" s="1268"/>
      <c r="BB47" s="1268"/>
      <c r="BC47" s="1268"/>
      <c r="BD47" s="1268"/>
      <c r="BE47" s="1268"/>
      <c r="BF47" s="1268"/>
      <c r="BG47" s="1268"/>
      <c r="BH47" s="1268"/>
      <c r="BI47" s="1268"/>
      <c r="BJ47" s="1268"/>
      <c r="BK47" s="1268"/>
      <c r="BL47" s="1268"/>
      <c r="BM47" s="1268"/>
      <c r="BN47" s="1268"/>
      <c r="BO47" s="1268"/>
      <c r="BP47" s="1268"/>
      <c r="BQ47" s="1268"/>
      <c r="BR47" s="1268"/>
      <c r="BS47" s="1268"/>
      <c r="BT47" s="1268"/>
      <c r="BU47" s="1268"/>
      <c r="BV47" s="1268"/>
      <c r="BW47" s="1268"/>
      <c r="BX47" s="1268"/>
      <c r="BY47" s="1268"/>
      <c r="BZ47" s="1268"/>
      <c r="CA47" s="1268"/>
      <c r="CB47" s="1268"/>
      <c r="CC47" s="1268"/>
      <c r="CD47" s="1268"/>
      <c r="CE47" s="1268"/>
      <c r="CF47" s="1268"/>
      <c r="CG47" s="1268"/>
      <c r="CH47" s="1268"/>
      <c r="CI47" s="1268"/>
      <c r="CJ47" s="1268"/>
      <c r="CK47" s="1268"/>
      <c r="CL47" s="1268"/>
      <c r="CM47" s="1268"/>
      <c r="CN47" s="1268"/>
      <c r="CO47" s="1268"/>
      <c r="CP47" s="1268"/>
      <c r="CQ47" s="1268"/>
      <c r="CR47" s="1268"/>
      <c r="CS47" s="1268"/>
      <c r="CT47" s="1268"/>
      <c r="CU47" s="1268"/>
      <c r="CV47" s="1268"/>
      <c r="CW47" s="1268"/>
      <c r="CX47" s="1268"/>
      <c r="CY47" s="1268"/>
      <c r="CZ47" s="1268"/>
      <c r="DA47" s="1268"/>
      <c r="DB47" s="1268"/>
      <c r="DC47" s="1267"/>
    </row>
    <row r="48" spans="2:109" ht="13.5" x14ac:dyDescent="0.15">
      <c r="B48" s="1241"/>
      <c r="H48" s="1254"/>
      <c r="I48" s="1254"/>
      <c r="J48" s="1254"/>
      <c r="AN48" s="1254"/>
      <c r="AO48" s="1254"/>
      <c r="AP48" s="1254"/>
      <c r="AZ48" s="1254"/>
      <c r="BA48" s="1254"/>
      <c r="BB48" s="1254"/>
      <c r="BL48" s="1254"/>
      <c r="BM48" s="1254"/>
      <c r="BN48" s="1254"/>
      <c r="BX48" s="1254"/>
      <c r="BY48" s="1254"/>
      <c r="BZ48" s="1254"/>
      <c r="CJ48" s="1254"/>
      <c r="CK48" s="1254"/>
      <c r="CL48" s="1254"/>
      <c r="CV48" s="1254"/>
      <c r="CW48" s="1254"/>
      <c r="CX48" s="1254"/>
    </row>
    <row r="49" spans="1:109" ht="13.5" x14ac:dyDescent="0.15">
      <c r="B49" s="1241"/>
      <c r="AN49" s="1240" t="s">
        <v>596</v>
      </c>
    </row>
    <row r="50" spans="1:109" ht="13.5" x14ac:dyDescent="0.15">
      <c r="B50" s="1241"/>
      <c r="G50" s="1252"/>
      <c r="H50" s="1252"/>
      <c r="I50" s="1252"/>
      <c r="J50" s="1252"/>
      <c r="K50" s="1261"/>
      <c r="L50" s="1261"/>
      <c r="M50" s="1260"/>
      <c r="N50" s="1260"/>
      <c r="AN50" s="1259"/>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7"/>
      <c r="BP50" s="1249" t="s">
        <v>563</v>
      </c>
      <c r="BQ50" s="1249"/>
      <c r="BR50" s="1249"/>
      <c r="BS50" s="1249"/>
      <c r="BT50" s="1249"/>
      <c r="BU50" s="1249"/>
      <c r="BV50" s="1249"/>
      <c r="BW50" s="1249"/>
      <c r="BX50" s="1249" t="s">
        <v>564</v>
      </c>
      <c r="BY50" s="1249"/>
      <c r="BZ50" s="1249"/>
      <c r="CA50" s="1249"/>
      <c r="CB50" s="1249"/>
      <c r="CC50" s="1249"/>
      <c r="CD50" s="1249"/>
      <c r="CE50" s="1249"/>
      <c r="CF50" s="1249" t="s">
        <v>565</v>
      </c>
      <c r="CG50" s="1249"/>
      <c r="CH50" s="1249"/>
      <c r="CI50" s="1249"/>
      <c r="CJ50" s="1249"/>
      <c r="CK50" s="1249"/>
      <c r="CL50" s="1249"/>
      <c r="CM50" s="1249"/>
      <c r="CN50" s="1249" t="s">
        <v>566</v>
      </c>
      <c r="CO50" s="1249"/>
      <c r="CP50" s="1249"/>
      <c r="CQ50" s="1249"/>
      <c r="CR50" s="1249"/>
      <c r="CS50" s="1249"/>
      <c r="CT50" s="1249"/>
      <c r="CU50" s="1249"/>
      <c r="CV50" s="1249" t="s">
        <v>567</v>
      </c>
      <c r="CW50" s="1249"/>
      <c r="CX50" s="1249"/>
      <c r="CY50" s="1249"/>
      <c r="CZ50" s="1249"/>
      <c r="DA50" s="1249"/>
      <c r="DB50" s="1249"/>
      <c r="DC50" s="1249"/>
    </row>
    <row r="51" spans="1:109" ht="13.5" customHeight="1" x14ac:dyDescent="0.15">
      <c r="B51" s="1241"/>
      <c r="G51" s="1256"/>
      <c r="H51" s="1256"/>
      <c r="I51" s="1289"/>
      <c r="J51" s="1289"/>
      <c r="K51" s="1255"/>
      <c r="L51" s="1255"/>
      <c r="M51" s="1255"/>
      <c r="N51" s="1255"/>
      <c r="AM51" s="1254"/>
      <c r="AN51" s="1248" t="s">
        <v>595</v>
      </c>
      <c r="AO51" s="1248"/>
      <c r="AP51" s="1248"/>
      <c r="AQ51" s="1248"/>
      <c r="AR51" s="1248"/>
      <c r="AS51" s="1248"/>
      <c r="AT51" s="1248"/>
      <c r="AU51" s="1248"/>
      <c r="AV51" s="1248"/>
      <c r="AW51" s="1248"/>
      <c r="AX51" s="1248"/>
      <c r="AY51" s="1248"/>
      <c r="AZ51" s="1248"/>
      <c r="BA51" s="1248"/>
      <c r="BB51" s="1248" t="s">
        <v>593</v>
      </c>
      <c r="BC51" s="1248"/>
      <c r="BD51" s="1248"/>
      <c r="BE51" s="1248"/>
      <c r="BF51" s="1248"/>
      <c r="BG51" s="1248"/>
      <c r="BH51" s="1248"/>
      <c r="BI51" s="1248"/>
      <c r="BJ51" s="1248"/>
      <c r="BK51" s="1248"/>
      <c r="BL51" s="1248"/>
      <c r="BM51" s="1248"/>
      <c r="BN51" s="1248"/>
      <c r="BO51" s="1248"/>
      <c r="BP51" s="1247">
        <v>21.4</v>
      </c>
      <c r="BQ51" s="1247"/>
      <c r="BR51" s="1247"/>
      <c r="BS51" s="1247"/>
      <c r="BT51" s="1247"/>
      <c r="BU51" s="1247"/>
      <c r="BV51" s="1247"/>
      <c r="BW51" s="1247"/>
      <c r="BX51" s="1247">
        <v>3.1</v>
      </c>
      <c r="BY51" s="1247"/>
      <c r="BZ51" s="1247"/>
      <c r="CA51" s="1247"/>
      <c r="CB51" s="1247"/>
      <c r="CC51" s="1247"/>
      <c r="CD51" s="1247"/>
      <c r="CE51" s="1247"/>
      <c r="CF51" s="1247">
        <v>5.7</v>
      </c>
      <c r="CG51" s="1247"/>
      <c r="CH51" s="1247"/>
      <c r="CI51" s="1247"/>
      <c r="CJ51" s="1247"/>
      <c r="CK51" s="1247"/>
      <c r="CL51" s="1247"/>
      <c r="CM51" s="1247"/>
      <c r="CN51" s="1247">
        <v>21.6</v>
      </c>
      <c r="CO51" s="1247"/>
      <c r="CP51" s="1247"/>
      <c r="CQ51" s="1247"/>
      <c r="CR51" s="1247"/>
      <c r="CS51" s="1247"/>
      <c r="CT51" s="1247"/>
      <c r="CU51" s="1247"/>
      <c r="CV51" s="1247">
        <v>64.599999999999994</v>
      </c>
      <c r="CW51" s="1247"/>
      <c r="CX51" s="1247"/>
      <c r="CY51" s="1247"/>
      <c r="CZ51" s="1247"/>
      <c r="DA51" s="1247"/>
      <c r="DB51" s="1247"/>
      <c r="DC51" s="1247"/>
    </row>
    <row r="52" spans="1:109" ht="13.5" x14ac:dyDescent="0.15">
      <c r="B52" s="1241"/>
      <c r="G52" s="1256"/>
      <c r="H52" s="1256"/>
      <c r="I52" s="1289"/>
      <c r="J52" s="1289"/>
      <c r="K52" s="1255"/>
      <c r="L52" s="1255"/>
      <c r="M52" s="1255"/>
      <c r="N52" s="1255"/>
      <c r="AM52" s="1254"/>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ht="13.5" x14ac:dyDescent="0.15">
      <c r="A53" s="1276"/>
      <c r="B53" s="1241"/>
      <c r="G53" s="1256"/>
      <c r="H53" s="1256"/>
      <c r="I53" s="1252"/>
      <c r="J53" s="1252"/>
      <c r="K53" s="1255"/>
      <c r="L53" s="1255"/>
      <c r="M53" s="1255"/>
      <c r="N53" s="1255"/>
      <c r="AM53" s="1254"/>
      <c r="AN53" s="1248"/>
      <c r="AO53" s="1248"/>
      <c r="AP53" s="1248"/>
      <c r="AQ53" s="1248"/>
      <c r="AR53" s="1248"/>
      <c r="AS53" s="1248"/>
      <c r="AT53" s="1248"/>
      <c r="AU53" s="1248"/>
      <c r="AV53" s="1248"/>
      <c r="AW53" s="1248"/>
      <c r="AX53" s="1248"/>
      <c r="AY53" s="1248"/>
      <c r="AZ53" s="1248"/>
      <c r="BA53" s="1248"/>
      <c r="BB53" s="1248" t="s">
        <v>600</v>
      </c>
      <c r="BC53" s="1248"/>
      <c r="BD53" s="1248"/>
      <c r="BE53" s="1248"/>
      <c r="BF53" s="1248"/>
      <c r="BG53" s="1248"/>
      <c r="BH53" s="1248"/>
      <c r="BI53" s="1248"/>
      <c r="BJ53" s="1248"/>
      <c r="BK53" s="1248"/>
      <c r="BL53" s="1248"/>
      <c r="BM53" s="1248"/>
      <c r="BN53" s="1248"/>
      <c r="BO53" s="1248"/>
      <c r="BP53" s="1247">
        <v>68.8</v>
      </c>
      <c r="BQ53" s="1247"/>
      <c r="BR53" s="1247"/>
      <c r="BS53" s="1247"/>
      <c r="BT53" s="1247"/>
      <c r="BU53" s="1247"/>
      <c r="BV53" s="1247"/>
      <c r="BW53" s="1247"/>
      <c r="BX53" s="1247">
        <v>70.599999999999994</v>
      </c>
      <c r="BY53" s="1247"/>
      <c r="BZ53" s="1247"/>
      <c r="CA53" s="1247"/>
      <c r="CB53" s="1247"/>
      <c r="CC53" s="1247"/>
      <c r="CD53" s="1247"/>
      <c r="CE53" s="1247"/>
      <c r="CF53" s="1247">
        <v>72.3</v>
      </c>
      <c r="CG53" s="1247"/>
      <c r="CH53" s="1247"/>
      <c r="CI53" s="1247"/>
      <c r="CJ53" s="1247"/>
      <c r="CK53" s="1247"/>
      <c r="CL53" s="1247"/>
      <c r="CM53" s="1247"/>
      <c r="CN53" s="1247">
        <v>68.8</v>
      </c>
      <c r="CO53" s="1247"/>
      <c r="CP53" s="1247"/>
      <c r="CQ53" s="1247"/>
      <c r="CR53" s="1247"/>
      <c r="CS53" s="1247"/>
      <c r="CT53" s="1247"/>
      <c r="CU53" s="1247"/>
      <c r="CV53" s="1247">
        <v>75.7</v>
      </c>
      <c r="CW53" s="1247"/>
      <c r="CX53" s="1247"/>
      <c r="CY53" s="1247"/>
      <c r="CZ53" s="1247"/>
      <c r="DA53" s="1247"/>
      <c r="DB53" s="1247"/>
      <c r="DC53" s="1247"/>
    </row>
    <row r="54" spans="1:109" ht="13.5" x14ac:dyDescent="0.15">
      <c r="A54" s="1276"/>
      <c r="B54" s="1241"/>
      <c r="G54" s="1256"/>
      <c r="H54" s="1256"/>
      <c r="I54" s="1252"/>
      <c r="J54" s="1252"/>
      <c r="K54" s="1255"/>
      <c r="L54" s="1255"/>
      <c r="M54" s="1255"/>
      <c r="N54" s="1255"/>
      <c r="AM54" s="1254"/>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ht="13.5" x14ac:dyDescent="0.15">
      <c r="A55" s="1276"/>
      <c r="B55" s="1241"/>
      <c r="G55" s="1252"/>
      <c r="H55" s="1252"/>
      <c r="I55" s="1252"/>
      <c r="J55" s="1252"/>
      <c r="K55" s="1255"/>
      <c r="L55" s="1255"/>
      <c r="M55" s="1255"/>
      <c r="N55" s="1255"/>
      <c r="AN55" s="1249" t="s">
        <v>594</v>
      </c>
      <c r="AO55" s="1249"/>
      <c r="AP55" s="1249"/>
      <c r="AQ55" s="1249"/>
      <c r="AR55" s="1249"/>
      <c r="AS55" s="1249"/>
      <c r="AT55" s="1249"/>
      <c r="AU55" s="1249"/>
      <c r="AV55" s="1249"/>
      <c r="AW55" s="1249"/>
      <c r="AX55" s="1249"/>
      <c r="AY55" s="1249"/>
      <c r="AZ55" s="1249"/>
      <c r="BA55" s="1249"/>
      <c r="BB55" s="1248" t="s">
        <v>593</v>
      </c>
      <c r="BC55" s="1248"/>
      <c r="BD55" s="1248"/>
      <c r="BE55" s="1248"/>
      <c r="BF55" s="1248"/>
      <c r="BG55" s="1248"/>
      <c r="BH55" s="1248"/>
      <c r="BI55" s="1248"/>
      <c r="BJ55" s="1248"/>
      <c r="BK55" s="1248"/>
      <c r="BL55" s="1248"/>
      <c r="BM55" s="1248"/>
      <c r="BN55" s="1248"/>
      <c r="BO55" s="1248"/>
      <c r="BP55" s="1247">
        <v>0</v>
      </c>
      <c r="BQ55" s="1247"/>
      <c r="BR55" s="1247"/>
      <c r="BS55" s="1247"/>
      <c r="BT55" s="1247"/>
      <c r="BU55" s="1247"/>
      <c r="BV55" s="1247"/>
      <c r="BW55" s="1247"/>
      <c r="BX55" s="1247">
        <v>0</v>
      </c>
      <c r="BY55" s="1247"/>
      <c r="BZ55" s="1247"/>
      <c r="CA55" s="1247"/>
      <c r="CB55" s="1247"/>
      <c r="CC55" s="1247"/>
      <c r="CD55" s="1247"/>
      <c r="CE55" s="1247"/>
      <c r="CF55" s="1247">
        <v>0</v>
      </c>
      <c r="CG55" s="1247"/>
      <c r="CH55" s="1247"/>
      <c r="CI55" s="1247"/>
      <c r="CJ55" s="1247"/>
      <c r="CK55" s="1247"/>
      <c r="CL55" s="1247"/>
      <c r="CM55" s="1247"/>
      <c r="CN55" s="1247">
        <v>0</v>
      </c>
      <c r="CO55" s="1247"/>
      <c r="CP55" s="1247"/>
      <c r="CQ55" s="1247"/>
      <c r="CR55" s="1247"/>
      <c r="CS55" s="1247"/>
      <c r="CT55" s="1247"/>
      <c r="CU55" s="1247"/>
      <c r="CV55" s="1247">
        <v>0</v>
      </c>
      <c r="CW55" s="1247"/>
      <c r="CX55" s="1247"/>
      <c r="CY55" s="1247"/>
      <c r="CZ55" s="1247"/>
      <c r="DA55" s="1247"/>
      <c r="DB55" s="1247"/>
      <c r="DC55" s="1247"/>
    </row>
    <row r="56" spans="1:109" ht="13.5" x14ac:dyDescent="0.15">
      <c r="A56" s="1276"/>
      <c r="B56" s="1241"/>
      <c r="G56" s="1252"/>
      <c r="H56" s="1252"/>
      <c r="I56" s="1252"/>
      <c r="J56" s="1252"/>
      <c r="K56" s="1255"/>
      <c r="L56" s="1255"/>
      <c r="M56" s="1255"/>
      <c r="N56" s="1255"/>
      <c r="AN56" s="1249"/>
      <c r="AO56" s="1249"/>
      <c r="AP56" s="1249"/>
      <c r="AQ56" s="1249"/>
      <c r="AR56" s="1249"/>
      <c r="AS56" s="1249"/>
      <c r="AT56" s="1249"/>
      <c r="AU56" s="1249"/>
      <c r="AV56" s="1249"/>
      <c r="AW56" s="1249"/>
      <c r="AX56" s="1249"/>
      <c r="AY56" s="1249"/>
      <c r="AZ56" s="1249"/>
      <c r="BA56" s="1249"/>
      <c r="BB56" s="1248"/>
      <c r="BC56" s="1248"/>
      <c r="BD56" s="1248"/>
      <c r="BE56" s="1248"/>
      <c r="BF56" s="1248"/>
      <c r="BG56" s="1248"/>
      <c r="BH56" s="1248"/>
      <c r="BI56" s="1248"/>
      <c r="BJ56" s="1248"/>
      <c r="BK56" s="1248"/>
      <c r="BL56" s="1248"/>
      <c r="BM56" s="1248"/>
      <c r="BN56" s="1248"/>
      <c r="BO56" s="1248"/>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76" customFormat="1" ht="13.5" x14ac:dyDescent="0.15">
      <c r="B57" s="1282"/>
      <c r="G57" s="1252"/>
      <c r="H57" s="1252"/>
      <c r="I57" s="1251"/>
      <c r="J57" s="1251"/>
      <c r="K57" s="1255"/>
      <c r="L57" s="1255"/>
      <c r="M57" s="1255"/>
      <c r="N57" s="1255"/>
      <c r="AM57" s="1240"/>
      <c r="AN57" s="1249"/>
      <c r="AO57" s="1249"/>
      <c r="AP57" s="1249"/>
      <c r="AQ57" s="1249"/>
      <c r="AR57" s="1249"/>
      <c r="AS57" s="1249"/>
      <c r="AT57" s="1249"/>
      <c r="AU57" s="1249"/>
      <c r="AV57" s="1249"/>
      <c r="AW57" s="1249"/>
      <c r="AX57" s="1249"/>
      <c r="AY57" s="1249"/>
      <c r="AZ57" s="1249"/>
      <c r="BA57" s="1249"/>
      <c r="BB57" s="1248" t="s">
        <v>600</v>
      </c>
      <c r="BC57" s="1248"/>
      <c r="BD57" s="1248"/>
      <c r="BE57" s="1248"/>
      <c r="BF57" s="1248"/>
      <c r="BG57" s="1248"/>
      <c r="BH57" s="1248"/>
      <c r="BI57" s="1248"/>
      <c r="BJ57" s="1248"/>
      <c r="BK57" s="1248"/>
      <c r="BL57" s="1248"/>
      <c r="BM57" s="1248"/>
      <c r="BN57" s="1248"/>
      <c r="BO57" s="1248"/>
      <c r="BP57" s="1247">
        <v>57.7</v>
      </c>
      <c r="BQ57" s="1247"/>
      <c r="BR57" s="1247"/>
      <c r="BS57" s="1247"/>
      <c r="BT57" s="1247"/>
      <c r="BU57" s="1247"/>
      <c r="BV57" s="1247"/>
      <c r="BW57" s="1247"/>
      <c r="BX57" s="1247">
        <v>59.3</v>
      </c>
      <c r="BY57" s="1247"/>
      <c r="BZ57" s="1247"/>
      <c r="CA57" s="1247"/>
      <c r="CB57" s="1247"/>
      <c r="CC57" s="1247"/>
      <c r="CD57" s="1247"/>
      <c r="CE57" s="1247"/>
      <c r="CF57" s="1247">
        <v>60.4</v>
      </c>
      <c r="CG57" s="1247"/>
      <c r="CH57" s="1247"/>
      <c r="CI57" s="1247"/>
      <c r="CJ57" s="1247"/>
      <c r="CK57" s="1247"/>
      <c r="CL57" s="1247"/>
      <c r="CM57" s="1247"/>
      <c r="CN57" s="1247">
        <v>61.1</v>
      </c>
      <c r="CO57" s="1247"/>
      <c r="CP57" s="1247"/>
      <c r="CQ57" s="1247"/>
      <c r="CR57" s="1247"/>
      <c r="CS57" s="1247"/>
      <c r="CT57" s="1247"/>
      <c r="CU57" s="1247"/>
      <c r="CV57" s="1247">
        <v>62.3</v>
      </c>
      <c r="CW57" s="1247"/>
      <c r="CX57" s="1247"/>
      <c r="CY57" s="1247"/>
      <c r="CZ57" s="1247"/>
      <c r="DA57" s="1247"/>
      <c r="DB57" s="1247"/>
      <c r="DC57" s="1247"/>
      <c r="DD57" s="1287"/>
      <c r="DE57" s="1282"/>
    </row>
    <row r="58" spans="1:109" s="1276" customFormat="1" ht="13.5" x14ac:dyDescent="0.15">
      <c r="A58" s="1240"/>
      <c r="B58" s="1282"/>
      <c r="G58" s="1252"/>
      <c r="H58" s="1252"/>
      <c r="I58" s="1251"/>
      <c r="J58" s="1251"/>
      <c r="K58" s="1255"/>
      <c r="L58" s="1255"/>
      <c r="M58" s="1255"/>
      <c r="N58" s="1255"/>
      <c r="AM58" s="1240"/>
      <c r="AN58" s="1249"/>
      <c r="AO58" s="1249"/>
      <c r="AP58" s="1249"/>
      <c r="AQ58" s="1249"/>
      <c r="AR58" s="1249"/>
      <c r="AS58" s="1249"/>
      <c r="AT58" s="1249"/>
      <c r="AU58" s="1249"/>
      <c r="AV58" s="1249"/>
      <c r="AW58" s="1249"/>
      <c r="AX58" s="1249"/>
      <c r="AY58" s="1249"/>
      <c r="AZ58" s="1249"/>
      <c r="BA58" s="1249"/>
      <c r="BB58" s="1248"/>
      <c r="BC58" s="1248"/>
      <c r="BD58" s="1248"/>
      <c r="BE58" s="1248"/>
      <c r="BF58" s="1248"/>
      <c r="BG58" s="1248"/>
      <c r="BH58" s="1248"/>
      <c r="BI58" s="1248"/>
      <c r="BJ58" s="1248"/>
      <c r="BK58" s="1248"/>
      <c r="BL58" s="1248"/>
      <c r="BM58" s="1248"/>
      <c r="BN58" s="1248"/>
      <c r="BO58" s="1248"/>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87"/>
      <c r="DE58" s="1282"/>
    </row>
    <row r="59" spans="1:109" s="1276" customFormat="1" ht="13.5" x14ac:dyDescent="0.15">
      <c r="A59" s="1240"/>
      <c r="B59" s="1282"/>
      <c r="K59" s="1288"/>
      <c r="L59" s="1288"/>
      <c r="M59" s="1288"/>
      <c r="N59" s="1288"/>
      <c r="AQ59" s="1288"/>
      <c r="AR59" s="1288"/>
      <c r="AS59" s="1288"/>
      <c r="AT59" s="1288"/>
      <c r="BC59" s="1288"/>
      <c r="BD59" s="1288"/>
      <c r="BE59" s="1288"/>
      <c r="BF59" s="1288"/>
      <c r="BO59" s="1288"/>
      <c r="BP59" s="1288"/>
      <c r="BQ59" s="1288"/>
      <c r="BR59" s="1288"/>
      <c r="CA59" s="1288"/>
      <c r="CB59" s="1288"/>
      <c r="CC59" s="1288"/>
      <c r="CD59" s="1288"/>
      <c r="CM59" s="1288"/>
      <c r="CN59" s="1288"/>
      <c r="CO59" s="1288"/>
      <c r="CP59" s="1288"/>
      <c r="CY59" s="1288"/>
      <c r="CZ59" s="1288"/>
      <c r="DA59" s="1288"/>
      <c r="DB59" s="1288"/>
      <c r="DC59" s="1288"/>
      <c r="DD59" s="1287"/>
      <c r="DE59" s="1282"/>
    </row>
    <row r="60" spans="1:109" s="1276" customFormat="1" ht="13.5" x14ac:dyDescent="0.15">
      <c r="A60" s="1240"/>
      <c r="B60" s="1282"/>
      <c r="K60" s="1288"/>
      <c r="L60" s="1288"/>
      <c r="M60" s="1288"/>
      <c r="N60" s="1288"/>
      <c r="AQ60" s="1288"/>
      <c r="AR60" s="1288"/>
      <c r="AS60" s="1288"/>
      <c r="AT60" s="1288"/>
      <c r="BC60" s="1288"/>
      <c r="BD60" s="1288"/>
      <c r="BE60" s="1288"/>
      <c r="BF60" s="1288"/>
      <c r="BO60" s="1288"/>
      <c r="BP60" s="1288"/>
      <c r="BQ60" s="1288"/>
      <c r="BR60" s="1288"/>
      <c r="CA60" s="1288"/>
      <c r="CB60" s="1288"/>
      <c r="CC60" s="1288"/>
      <c r="CD60" s="1288"/>
      <c r="CM60" s="1288"/>
      <c r="CN60" s="1288"/>
      <c r="CO60" s="1288"/>
      <c r="CP60" s="1288"/>
      <c r="CY60" s="1288"/>
      <c r="CZ60" s="1288"/>
      <c r="DA60" s="1288"/>
      <c r="DB60" s="1288"/>
      <c r="DC60" s="1288"/>
      <c r="DD60" s="1287"/>
      <c r="DE60" s="1282"/>
    </row>
    <row r="61" spans="1:109" s="1276" customFormat="1" ht="13.5" x14ac:dyDescent="0.15">
      <c r="A61" s="1240"/>
      <c r="B61" s="1286"/>
      <c r="C61" s="1285"/>
      <c r="D61" s="1285"/>
      <c r="E61" s="1285"/>
      <c r="F61" s="1285"/>
      <c r="G61" s="1285"/>
      <c r="H61" s="1285"/>
      <c r="I61" s="1285"/>
      <c r="J61" s="1285"/>
      <c r="K61" s="1285"/>
      <c r="L61" s="1285"/>
      <c r="M61" s="1284"/>
      <c r="N61" s="1284"/>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4"/>
      <c r="AT61" s="1284"/>
      <c r="AU61" s="1285"/>
      <c r="AV61" s="1285"/>
      <c r="AW61" s="1285"/>
      <c r="AX61" s="1285"/>
      <c r="AY61" s="1285"/>
      <c r="AZ61" s="1285"/>
      <c r="BA61" s="1285"/>
      <c r="BB61" s="1285"/>
      <c r="BC61" s="1285"/>
      <c r="BD61" s="1285"/>
      <c r="BE61" s="1284"/>
      <c r="BF61" s="1284"/>
      <c r="BG61" s="1285"/>
      <c r="BH61" s="1285"/>
      <c r="BI61" s="1285"/>
      <c r="BJ61" s="1285"/>
      <c r="BK61" s="1285"/>
      <c r="BL61" s="1285"/>
      <c r="BM61" s="1285"/>
      <c r="BN61" s="1285"/>
      <c r="BO61" s="1285"/>
      <c r="BP61" s="1285"/>
      <c r="BQ61" s="1284"/>
      <c r="BR61" s="1284"/>
      <c r="BS61" s="1285"/>
      <c r="BT61" s="1285"/>
      <c r="BU61" s="1285"/>
      <c r="BV61" s="1285"/>
      <c r="BW61" s="1285"/>
      <c r="BX61" s="1285"/>
      <c r="BY61" s="1285"/>
      <c r="BZ61" s="1285"/>
      <c r="CA61" s="1285"/>
      <c r="CB61" s="1285"/>
      <c r="CC61" s="1284"/>
      <c r="CD61" s="1284"/>
      <c r="CE61" s="1285"/>
      <c r="CF61" s="1285"/>
      <c r="CG61" s="1285"/>
      <c r="CH61" s="1285"/>
      <c r="CI61" s="1285"/>
      <c r="CJ61" s="1285"/>
      <c r="CK61" s="1285"/>
      <c r="CL61" s="1285"/>
      <c r="CM61" s="1285"/>
      <c r="CN61" s="1285"/>
      <c r="CO61" s="1284"/>
      <c r="CP61" s="1284"/>
      <c r="CQ61" s="1285"/>
      <c r="CR61" s="1285"/>
      <c r="CS61" s="1285"/>
      <c r="CT61" s="1285"/>
      <c r="CU61" s="1285"/>
      <c r="CV61" s="1285"/>
      <c r="CW61" s="1285"/>
      <c r="CX61" s="1285"/>
      <c r="CY61" s="1285"/>
      <c r="CZ61" s="1285"/>
      <c r="DA61" s="1284"/>
      <c r="DB61" s="1284"/>
      <c r="DC61" s="1284"/>
      <c r="DD61" s="1283"/>
      <c r="DE61" s="1282"/>
    </row>
    <row r="62" spans="1:109" ht="13.5"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40"/>
    </row>
    <row r="63" spans="1:109" ht="17.25" x14ac:dyDescent="0.15">
      <c r="B63" s="1280" t="s">
        <v>599</v>
      </c>
    </row>
    <row r="64" spans="1:109" ht="13.5" x14ac:dyDescent="0.15">
      <c r="B64" s="1241"/>
      <c r="G64" s="1277"/>
      <c r="I64" s="1279"/>
      <c r="J64" s="1279"/>
      <c r="K64" s="1279"/>
      <c r="L64" s="1279"/>
      <c r="M64" s="1279"/>
      <c r="N64" s="1278"/>
      <c r="AM64" s="1277"/>
      <c r="AN64" s="1277" t="s">
        <v>598</v>
      </c>
      <c r="AP64" s="1276"/>
      <c r="AQ64" s="1276"/>
      <c r="AR64" s="1276"/>
      <c r="AY64" s="1277"/>
      <c r="BA64" s="1276"/>
      <c r="BB64" s="1276"/>
      <c r="BC64" s="1276"/>
      <c r="BK64" s="1277"/>
      <c r="BM64" s="1276"/>
      <c r="BN64" s="1276"/>
      <c r="BO64" s="1276"/>
      <c r="BW64" s="1277"/>
      <c r="BY64" s="1276"/>
      <c r="BZ64" s="1276"/>
      <c r="CA64" s="1276"/>
      <c r="CI64" s="1277"/>
      <c r="CK64" s="1276"/>
      <c r="CL64" s="1276"/>
      <c r="CM64" s="1276"/>
      <c r="CU64" s="1277"/>
      <c r="CW64" s="1276"/>
      <c r="CX64" s="1276"/>
      <c r="CY64" s="1276"/>
    </row>
    <row r="65" spans="2:107" ht="13.5" x14ac:dyDescent="0.15">
      <c r="B65" s="1241"/>
      <c r="AN65" s="1275" t="s">
        <v>597</v>
      </c>
      <c r="AO65" s="1274"/>
      <c r="AP65" s="1274"/>
      <c r="AQ65" s="1274"/>
      <c r="AR65" s="1274"/>
      <c r="AS65" s="1274"/>
      <c r="AT65" s="1274"/>
      <c r="AU65" s="1274"/>
      <c r="AV65" s="1274"/>
      <c r="AW65" s="1274"/>
      <c r="AX65" s="1274"/>
      <c r="AY65" s="1274"/>
      <c r="AZ65" s="1274"/>
      <c r="BA65" s="1274"/>
      <c r="BB65" s="1274"/>
      <c r="BC65" s="1274"/>
      <c r="BD65" s="1274"/>
      <c r="BE65" s="1274"/>
      <c r="BF65" s="1274"/>
      <c r="BG65" s="1274"/>
      <c r="BH65" s="1274"/>
      <c r="BI65" s="1274"/>
      <c r="BJ65" s="1274"/>
      <c r="BK65" s="1274"/>
      <c r="BL65" s="1274"/>
      <c r="BM65" s="1274"/>
      <c r="BN65" s="1274"/>
      <c r="BO65" s="1274"/>
      <c r="BP65" s="1274"/>
      <c r="BQ65" s="1274"/>
      <c r="BR65" s="1274"/>
      <c r="BS65" s="1274"/>
      <c r="BT65" s="1274"/>
      <c r="BU65" s="1274"/>
      <c r="BV65" s="1274"/>
      <c r="BW65" s="1274"/>
      <c r="BX65" s="1274"/>
      <c r="BY65" s="1274"/>
      <c r="BZ65" s="1274"/>
      <c r="CA65" s="1274"/>
      <c r="CB65" s="1274"/>
      <c r="CC65" s="1274"/>
      <c r="CD65" s="1274"/>
      <c r="CE65" s="1274"/>
      <c r="CF65" s="1274"/>
      <c r="CG65" s="1274"/>
      <c r="CH65" s="1274"/>
      <c r="CI65" s="1274"/>
      <c r="CJ65" s="1274"/>
      <c r="CK65" s="1274"/>
      <c r="CL65" s="1274"/>
      <c r="CM65" s="1274"/>
      <c r="CN65" s="1274"/>
      <c r="CO65" s="1274"/>
      <c r="CP65" s="1274"/>
      <c r="CQ65" s="1274"/>
      <c r="CR65" s="1274"/>
      <c r="CS65" s="1274"/>
      <c r="CT65" s="1274"/>
      <c r="CU65" s="1274"/>
      <c r="CV65" s="1274"/>
      <c r="CW65" s="1274"/>
      <c r="CX65" s="1274"/>
      <c r="CY65" s="1274"/>
      <c r="CZ65" s="1274"/>
      <c r="DA65" s="1274"/>
      <c r="DB65" s="1274"/>
      <c r="DC65" s="1273"/>
    </row>
    <row r="66" spans="2:107" ht="13.5" x14ac:dyDescent="0.15">
      <c r="B66" s="1241"/>
      <c r="AN66" s="1272"/>
      <c r="AO66" s="1271"/>
      <c r="AP66" s="1271"/>
      <c r="AQ66" s="1271"/>
      <c r="AR66" s="1271"/>
      <c r="AS66" s="1271"/>
      <c r="AT66" s="1271"/>
      <c r="AU66" s="1271"/>
      <c r="AV66" s="1271"/>
      <c r="AW66" s="1271"/>
      <c r="AX66" s="1271"/>
      <c r="AY66" s="1271"/>
      <c r="AZ66" s="1271"/>
      <c r="BA66" s="1271"/>
      <c r="BB66" s="1271"/>
      <c r="BC66" s="1271"/>
      <c r="BD66" s="1271"/>
      <c r="BE66" s="1271"/>
      <c r="BF66" s="1271"/>
      <c r="BG66" s="1271"/>
      <c r="BH66" s="1271"/>
      <c r="BI66" s="1271"/>
      <c r="BJ66" s="1271"/>
      <c r="BK66" s="1271"/>
      <c r="BL66" s="1271"/>
      <c r="BM66" s="1271"/>
      <c r="BN66" s="1271"/>
      <c r="BO66" s="1271"/>
      <c r="BP66" s="1271"/>
      <c r="BQ66" s="1271"/>
      <c r="BR66" s="1271"/>
      <c r="BS66" s="1271"/>
      <c r="BT66" s="1271"/>
      <c r="BU66" s="1271"/>
      <c r="BV66" s="1271"/>
      <c r="BW66" s="1271"/>
      <c r="BX66" s="1271"/>
      <c r="BY66" s="1271"/>
      <c r="BZ66" s="1271"/>
      <c r="CA66" s="1271"/>
      <c r="CB66" s="1271"/>
      <c r="CC66" s="1271"/>
      <c r="CD66" s="1271"/>
      <c r="CE66" s="1271"/>
      <c r="CF66" s="1271"/>
      <c r="CG66" s="1271"/>
      <c r="CH66" s="1271"/>
      <c r="CI66" s="1271"/>
      <c r="CJ66" s="1271"/>
      <c r="CK66" s="1271"/>
      <c r="CL66" s="1271"/>
      <c r="CM66" s="1271"/>
      <c r="CN66" s="1271"/>
      <c r="CO66" s="1271"/>
      <c r="CP66" s="1271"/>
      <c r="CQ66" s="1271"/>
      <c r="CR66" s="1271"/>
      <c r="CS66" s="1271"/>
      <c r="CT66" s="1271"/>
      <c r="CU66" s="1271"/>
      <c r="CV66" s="1271"/>
      <c r="CW66" s="1271"/>
      <c r="CX66" s="1271"/>
      <c r="CY66" s="1271"/>
      <c r="CZ66" s="1271"/>
      <c r="DA66" s="1271"/>
      <c r="DB66" s="1271"/>
      <c r="DC66" s="1270"/>
    </row>
    <row r="67" spans="2:107" ht="13.5" x14ac:dyDescent="0.15">
      <c r="B67" s="1241"/>
      <c r="AN67" s="1272"/>
      <c r="AO67" s="1271"/>
      <c r="AP67" s="1271"/>
      <c r="AQ67" s="1271"/>
      <c r="AR67" s="1271"/>
      <c r="AS67" s="1271"/>
      <c r="AT67" s="1271"/>
      <c r="AU67" s="1271"/>
      <c r="AV67" s="1271"/>
      <c r="AW67" s="1271"/>
      <c r="AX67" s="1271"/>
      <c r="AY67" s="1271"/>
      <c r="AZ67" s="1271"/>
      <c r="BA67" s="1271"/>
      <c r="BB67" s="1271"/>
      <c r="BC67" s="1271"/>
      <c r="BD67" s="1271"/>
      <c r="BE67" s="1271"/>
      <c r="BF67" s="1271"/>
      <c r="BG67" s="1271"/>
      <c r="BH67" s="1271"/>
      <c r="BI67" s="1271"/>
      <c r="BJ67" s="1271"/>
      <c r="BK67" s="1271"/>
      <c r="BL67" s="1271"/>
      <c r="BM67" s="1271"/>
      <c r="BN67" s="1271"/>
      <c r="BO67" s="1271"/>
      <c r="BP67" s="1271"/>
      <c r="BQ67" s="1271"/>
      <c r="BR67" s="1271"/>
      <c r="BS67" s="1271"/>
      <c r="BT67" s="1271"/>
      <c r="BU67" s="1271"/>
      <c r="BV67" s="1271"/>
      <c r="BW67" s="1271"/>
      <c r="BX67" s="1271"/>
      <c r="BY67" s="1271"/>
      <c r="BZ67" s="1271"/>
      <c r="CA67" s="1271"/>
      <c r="CB67" s="1271"/>
      <c r="CC67" s="1271"/>
      <c r="CD67" s="1271"/>
      <c r="CE67" s="1271"/>
      <c r="CF67" s="1271"/>
      <c r="CG67" s="1271"/>
      <c r="CH67" s="1271"/>
      <c r="CI67" s="1271"/>
      <c r="CJ67" s="1271"/>
      <c r="CK67" s="1271"/>
      <c r="CL67" s="1271"/>
      <c r="CM67" s="1271"/>
      <c r="CN67" s="1271"/>
      <c r="CO67" s="1271"/>
      <c r="CP67" s="1271"/>
      <c r="CQ67" s="1271"/>
      <c r="CR67" s="1271"/>
      <c r="CS67" s="1271"/>
      <c r="CT67" s="1271"/>
      <c r="CU67" s="1271"/>
      <c r="CV67" s="1271"/>
      <c r="CW67" s="1271"/>
      <c r="CX67" s="1271"/>
      <c r="CY67" s="1271"/>
      <c r="CZ67" s="1271"/>
      <c r="DA67" s="1271"/>
      <c r="DB67" s="1271"/>
      <c r="DC67" s="1270"/>
    </row>
    <row r="68" spans="2:107" ht="13.5" x14ac:dyDescent="0.15">
      <c r="B68" s="1241"/>
      <c r="AN68" s="1272"/>
      <c r="AO68" s="1271"/>
      <c r="AP68" s="1271"/>
      <c r="AQ68" s="1271"/>
      <c r="AR68" s="1271"/>
      <c r="AS68" s="1271"/>
      <c r="AT68" s="1271"/>
      <c r="AU68" s="1271"/>
      <c r="AV68" s="1271"/>
      <c r="AW68" s="1271"/>
      <c r="AX68" s="1271"/>
      <c r="AY68" s="1271"/>
      <c r="AZ68" s="1271"/>
      <c r="BA68" s="1271"/>
      <c r="BB68" s="1271"/>
      <c r="BC68" s="1271"/>
      <c r="BD68" s="1271"/>
      <c r="BE68" s="1271"/>
      <c r="BF68" s="1271"/>
      <c r="BG68" s="1271"/>
      <c r="BH68" s="1271"/>
      <c r="BI68" s="1271"/>
      <c r="BJ68" s="1271"/>
      <c r="BK68" s="1271"/>
      <c r="BL68" s="1271"/>
      <c r="BM68" s="1271"/>
      <c r="BN68" s="1271"/>
      <c r="BO68" s="1271"/>
      <c r="BP68" s="1271"/>
      <c r="BQ68" s="1271"/>
      <c r="BR68" s="1271"/>
      <c r="BS68" s="1271"/>
      <c r="BT68" s="1271"/>
      <c r="BU68" s="1271"/>
      <c r="BV68" s="1271"/>
      <c r="BW68" s="1271"/>
      <c r="BX68" s="1271"/>
      <c r="BY68" s="1271"/>
      <c r="BZ68" s="1271"/>
      <c r="CA68" s="1271"/>
      <c r="CB68" s="1271"/>
      <c r="CC68" s="1271"/>
      <c r="CD68" s="1271"/>
      <c r="CE68" s="1271"/>
      <c r="CF68" s="1271"/>
      <c r="CG68" s="1271"/>
      <c r="CH68" s="1271"/>
      <c r="CI68" s="1271"/>
      <c r="CJ68" s="1271"/>
      <c r="CK68" s="1271"/>
      <c r="CL68" s="1271"/>
      <c r="CM68" s="1271"/>
      <c r="CN68" s="1271"/>
      <c r="CO68" s="1271"/>
      <c r="CP68" s="1271"/>
      <c r="CQ68" s="1271"/>
      <c r="CR68" s="1271"/>
      <c r="CS68" s="1271"/>
      <c r="CT68" s="1271"/>
      <c r="CU68" s="1271"/>
      <c r="CV68" s="1271"/>
      <c r="CW68" s="1271"/>
      <c r="CX68" s="1271"/>
      <c r="CY68" s="1271"/>
      <c r="CZ68" s="1271"/>
      <c r="DA68" s="1271"/>
      <c r="DB68" s="1271"/>
      <c r="DC68" s="1270"/>
    </row>
    <row r="69" spans="2:107" ht="13.5" x14ac:dyDescent="0.15">
      <c r="B69" s="1241"/>
      <c r="AN69" s="1269"/>
      <c r="AO69" s="1268"/>
      <c r="AP69" s="1268"/>
      <c r="AQ69" s="1268"/>
      <c r="AR69" s="1268"/>
      <c r="AS69" s="1268"/>
      <c r="AT69" s="1268"/>
      <c r="AU69" s="1268"/>
      <c r="AV69" s="1268"/>
      <c r="AW69" s="1268"/>
      <c r="AX69" s="1268"/>
      <c r="AY69" s="1268"/>
      <c r="AZ69" s="1268"/>
      <c r="BA69" s="1268"/>
      <c r="BB69" s="1268"/>
      <c r="BC69" s="1268"/>
      <c r="BD69" s="1268"/>
      <c r="BE69" s="1268"/>
      <c r="BF69" s="1268"/>
      <c r="BG69" s="1268"/>
      <c r="BH69" s="1268"/>
      <c r="BI69" s="1268"/>
      <c r="BJ69" s="1268"/>
      <c r="BK69" s="1268"/>
      <c r="BL69" s="1268"/>
      <c r="BM69" s="1268"/>
      <c r="BN69" s="1268"/>
      <c r="BO69" s="1268"/>
      <c r="BP69" s="1268"/>
      <c r="BQ69" s="1268"/>
      <c r="BR69" s="1268"/>
      <c r="BS69" s="1268"/>
      <c r="BT69" s="1268"/>
      <c r="BU69" s="1268"/>
      <c r="BV69" s="1268"/>
      <c r="BW69" s="1268"/>
      <c r="BX69" s="1268"/>
      <c r="BY69" s="1268"/>
      <c r="BZ69" s="1268"/>
      <c r="CA69" s="1268"/>
      <c r="CB69" s="1268"/>
      <c r="CC69" s="1268"/>
      <c r="CD69" s="1268"/>
      <c r="CE69" s="1268"/>
      <c r="CF69" s="1268"/>
      <c r="CG69" s="1268"/>
      <c r="CH69" s="1268"/>
      <c r="CI69" s="1268"/>
      <c r="CJ69" s="1268"/>
      <c r="CK69" s="1268"/>
      <c r="CL69" s="1268"/>
      <c r="CM69" s="1268"/>
      <c r="CN69" s="1268"/>
      <c r="CO69" s="1268"/>
      <c r="CP69" s="1268"/>
      <c r="CQ69" s="1268"/>
      <c r="CR69" s="1268"/>
      <c r="CS69" s="1268"/>
      <c r="CT69" s="1268"/>
      <c r="CU69" s="1268"/>
      <c r="CV69" s="1268"/>
      <c r="CW69" s="1268"/>
      <c r="CX69" s="1268"/>
      <c r="CY69" s="1268"/>
      <c r="CZ69" s="1268"/>
      <c r="DA69" s="1268"/>
      <c r="DB69" s="1268"/>
      <c r="DC69" s="1267"/>
    </row>
    <row r="70" spans="2:107" ht="13.5" x14ac:dyDescent="0.15">
      <c r="B70" s="1241"/>
      <c r="H70" s="1266"/>
      <c r="I70" s="1266"/>
      <c r="J70" s="1264"/>
      <c r="K70" s="1264"/>
      <c r="L70" s="1263"/>
      <c r="M70" s="1264"/>
      <c r="N70" s="1263"/>
      <c r="AN70" s="1254"/>
      <c r="AO70" s="1254"/>
      <c r="AP70" s="1254"/>
      <c r="AZ70" s="1254"/>
      <c r="BA70" s="1254"/>
      <c r="BB70" s="1254"/>
      <c r="BL70" s="1254"/>
      <c r="BM70" s="1254"/>
      <c r="BN70" s="1254"/>
      <c r="BX70" s="1254"/>
      <c r="BY70" s="1254"/>
      <c r="BZ70" s="1254"/>
      <c r="CJ70" s="1254"/>
      <c r="CK70" s="1254"/>
      <c r="CL70" s="1254"/>
      <c r="CV70" s="1254"/>
      <c r="CW70" s="1254"/>
      <c r="CX70" s="1254"/>
    </row>
    <row r="71" spans="2:107" ht="13.5" x14ac:dyDescent="0.15">
      <c r="B71" s="1241"/>
      <c r="G71" s="1262"/>
      <c r="I71" s="1265"/>
      <c r="J71" s="1264"/>
      <c r="K71" s="1264"/>
      <c r="L71" s="1263"/>
      <c r="M71" s="1264"/>
      <c r="N71" s="1263"/>
      <c r="AM71" s="1262"/>
      <c r="AN71" s="1240" t="s">
        <v>596</v>
      </c>
    </row>
    <row r="72" spans="2:107" ht="13.5" x14ac:dyDescent="0.15">
      <c r="B72" s="1241"/>
      <c r="G72" s="1252"/>
      <c r="H72" s="1252"/>
      <c r="I72" s="1252"/>
      <c r="J72" s="1252"/>
      <c r="K72" s="1261"/>
      <c r="L72" s="1261"/>
      <c r="M72" s="1260"/>
      <c r="N72" s="1260"/>
      <c r="AN72" s="1259"/>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7"/>
      <c r="BP72" s="1249" t="s">
        <v>563</v>
      </c>
      <c r="BQ72" s="1249"/>
      <c r="BR72" s="1249"/>
      <c r="BS72" s="1249"/>
      <c r="BT72" s="1249"/>
      <c r="BU72" s="1249"/>
      <c r="BV72" s="1249"/>
      <c r="BW72" s="1249"/>
      <c r="BX72" s="1249" t="s">
        <v>564</v>
      </c>
      <c r="BY72" s="1249"/>
      <c r="BZ72" s="1249"/>
      <c r="CA72" s="1249"/>
      <c r="CB72" s="1249"/>
      <c r="CC72" s="1249"/>
      <c r="CD72" s="1249"/>
      <c r="CE72" s="1249"/>
      <c r="CF72" s="1249" t="s">
        <v>565</v>
      </c>
      <c r="CG72" s="1249"/>
      <c r="CH72" s="1249"/>
      <c r="CI72" s="1249"/>
      <c r="CJ72" s="1249"/>
      <c r="CK72" s="1249"/>
      <c r="CL72" s="1249"/>
      <c r="CM72" s="1249"/>
      <c r="CN72" s="1249" t="s">
        <v>566</v>
      </c>
      <c r="CO72" s="1249"/>
      <c r="CP72" s="1249"/>
      <c r="CQ72" s="1249"/>
      <c r="CR72" s="1249"/>
      <c r="CS72" s="1249"/>
      <c r="CT72" s="1249"/>
      <c r="CU72" s="1249"/>
      <c r="CV72" s="1249" t="s">
        <v>567</v>
      </c>
      <c r="CW72" s="1249"/>
      <c r="CX72" s="1249"/>
      <c r="CY72" s="1249"/>
      <c r="CZ72" s="1249"/>
      <c r="DA72" s="1249"/>
      <c r="DB72" s="1249"/>
      <c r="DC72" s="1249"/>
    </row>
    <row r="73" spans="2:107" ht="13.5" x14ac:dyDescent="0.15">
      <c r="B73" s="1241"/>
      <c r="G73" s="1256"/>
      <c r="H73" s="1256"/>
      <c r="I73" s="1256"/>
      <c r="J73" s="1256"/>
      <c r="K73" s="1253"/>
      <c r="L73" s="1253"/>
      <c r="M73" s="1253"/>
      <c r="N73" s="1253"/>
      <c r="AM73" s="1254"/>
      <c r="AN73" s="1248" t="s">
        <v>595</v>
      </c>
      <c r="AO73" s="1248"/>
      <c r="AP73" s="1248"/>
      <c r="AQ73" s="1248"/>
      <c r="AR73" s="1248"/>
      <c r="AS73" s="1248"/>
      <c r="AT73" s="1248"/>
      <c r="AU73" s="1248"/>
      <c r="AV73" s="1248"/>
      <c r="AW73" s="1248"/>
      <c r="AX73" s="1248"/>
      <c r="AY73" s="1248"/>
      <c r="AZ73" s="1248"/>
      <c r="BA73" s="1248"/>
      <c r="BB73" s="1248" t="s">
        <v>593</v>
      </c>
      <c r="BC73" s="1248"/>
      <c r="BD73" s="1248"/>
      <c r="BE73" s="1248"/>
      <c r="BF73" s="1248"/>
      <c r="BG73" s="1248"/>
      <c r="BH73" s="1248"/>
      <c r="BI73" s="1248"/>
      <c r="BJ73" s="1248"/>
      <c r="BK73" s="1248"/>
      <c r="BL73" s="1248"/>
      <c r="BM73" s="1248"/>
      <c r="BN73" s="1248"/>
      <c r="BO73" s="1248"/>
      <c r="BP73" s="1247">
        <v>21.4</v>
      </c>
      <c r="BQ73" s="1247"/>
      <c r="BR73" s="1247"/>
      <c r="BS73" s="1247"/>
      <c r="BT73" s="1247"/>
      <c r="BU73" s="1247"/>
      <c r="BV73" s="1247"/>
      <c r="BW73" s="1247"/>
      <c r="BX73" s="1247">
        <v>3.1</v>
      </c>
      <c r="BY73" s="1247"/>
      <c r="BZ73" s="1247"/>
      <c r="CA73" s="1247"/>
      <c r="CB73" s="1247"/>
      <c r="CC73" s="1247"/>
      <c r="CD73" s="1247"/>
      <c r="CE73" s="1247"/>
      <c r="CF73" s="1247">
        <v>5.7</v>
      </c>
      <c r="CG73" s="1247"/>
      <c r="CH73" s="1247"/>
      <c r="CI73" s="1247"/>
      <c r="CJ73" s="1247"/>
      <c r="CK73" s="1247"/>
      <c r="CL73" s="1247"/>
      <c r="CM73" s="1247"/>
      <c r="CN73" s="1247">
        <v>21.6</v>
      </c>
      <c r="CO73" s="1247"/>
      <c r="CP73" s="1247"/>
      <c r="CQ73" s="1247"/>
      <c r="CR73" s="1247"/>
      <c r="CS73" s="1247"/>
      <c r="CT73" s="1247"/>
      <c r="CU73" s="1247"/>
      <c r="CV73" s="1247">
        <v>64.599999999999994</v>
      </c>
      <c r="CW73" s="1247"/>
      <c r="CX73" s="1247"/>
      <c r="CY73" s="1247"/>
      <c r="CZ73" s="1247"/>
      <c r="DA73" s="1247"/>
      <c r="DB73" s="1247"/>
      <c r="DC73" s="1247"/>
    </row>
    <row r="74" spans="2:107" ht="13.5" x14ac:dyDescent="0.15">
      <c r="B74" s="1241"/>
      <c r="G74" s="1256"/>
      <c r="H74" s="1256"/>
      <c r="I74" s="1256"/>
      <c r="J74" s="1256"/>
      <c r="K74" s="1253"/>
      <c r="L74" s="1253"/>
      <c r="M74" s="1253"/>
      <c r="N74" s="1253"/>
      <c r="AM74" s="1254"/>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ht="13.5" x14ac:dyDescent="0.15">
      <c r="B75" s="1241"/>
      <c r="G75" s="1256"/>
      <c r="H75" s="1256"/>
      <c r="I75" s="1252"/>
      <c r="J75" s="1252"/>
      <c r="K75" s="1255"/>
      <c r="L75" s="1255"/>
      <c r="M75" s="1255"/>
      <c r="N75" s="1255"/>
      <c r="AM75" s="1254"/>
      <c r="AN75" s="1248"/>
      <c r="AO75" s="1248"/>
      <c r="AP75" s="1248"/>
      <c r="AQ75" s="1248"/>
      <c r="AR75" s="1248"/>
      <c r="AS75" s="1248"/>
      <c r="AT75" s="1248"/>
      <c r="AU75" s="1248"/>
      <c r="AV75" s="1248"/>
      <c r="AW75" s="1248"/>
      <c r="AX75" s="1248"/>
      <c r="AY75" s="1248"/>
      <c r="AZ75" s="1248"/>
      <c r="BA75" s="1248"/>
      <c r="BB75" s="1248" t="s">
        <v>592</v>
      </c>
      <c r="BC75" s="1248"/>
      <c r="BD75" s="1248"/>
      <c r="BE75" s="1248"/>
      <c r="BF75" s="1248"/>
      <c r="BG75" s="1248"/>
      <c r="BH75" s="1248"/>
      <c r="BI75" s="1248"/>
      <c r="BJ75" s="1248"/>
      <c r="BK75" s="1248"/>
      <c r="BL75" s="1248"/>
      <c r="BM75" s="1248"/>
      <c r="BN75" s="1248"/>
      <c r="BO75" s="1248"/>
      <c r="BP75" s="1247">
        <v>9</v>
      </c>
      <c r="BQ75" s="1247"/>
      <c r="BR75" s="1247"/>
      <c r="BS75" s="1247"/>
      <c r="BT75" s="1247"/>
      <c r="BU75" s="1247"/>
      <c r="BV75" s="1247"/>
      <c r="BW75" s="1247"/>
      <c r="BX75" s="1247">
        <v>9.3000000000000007</v>
      </c>
      <c r="BY75" s="1247"/>
      <c r="BZ75" s="1247"/>
      <c r="CA75" s="1247"/>
      <c r="CB75" s="1247"/>
      <c r="CC75" s="1247"/>
      <c r="CD75" s="1247"/>
      <c r="CE75" s="1247"/>
      <c r="CF75" s="1247">
        <v>9</v>
      </c>
      <c r="CG75" s="1247"/>
      <c r="CH75" s="1247"/>
      <c r="CI75" s="1247"/>
      <c r="CJ75" s="1247"/>
      <c r="CK75" s="1247"/>
      <c r="CL75" s="1247"/>
      <c r="CM75" s="1247"/>
      <c r="CN75" s="1247">
        <v>8.3000000000000007</v>
      </c>
      <c r="CO75" s="1247"/>
      <c r="CP75" s="1247"/>
      <c r="CQ75" s="1247"/>
      <c r="CR75" s="1247"/>
      <c r="CS75" s="1247"/>
      <c r="CT75" s="1247"/>
      <c r="CU75" s="1247"/>
      <c r="CV75" s="1247">
        <v>8.1999999999999993</v>
      </c>
      <c r="CW75" s="1247"/>
      <c r="CX75" s="1247"/>
      <c r="CY75" s="1247"/>
      <c r="CZ75" s="1247"/>
      <c r="DA75" s="1247"/>
      <c r="DB75" s="1247"/>
      <c r="DC75" s="1247"/>
    </row>
    <row r="76" spans="2:107" ht="13.5" x14ac:dyDescent="0.15">
      <c r="B76" s="1241"/>
      <c r="G76" s="1256"/>
      <c r="H76" s="1256"/>
      <c r="I76" s="1252"/>
      <c r="J76" s="1252"/>
      <c r="K76" s="1255"/>
      <c r="L76" s="1255"/>
      <c r="M76" s="1255"/>
      <c r="N76" s="1255"/>
      <c r="AM76" s="1254"/>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ht="13.5" x14ac:dyDescent="0.15">
      <c r="B77" s="1241"/>
      <c r="G77" s="1252"/>
      <c r="H77" s="1252"/>
      <c r="I77" s="1252"/>
      <c r="J77" s="1252"/>
      <c r="K77" s="1253"/>
      <c r="L77" s="1253"/>
      <c r="M77" s="1253"/>
      <c r="N77" s="1253"/>
      <c r="AN77" s="1249" t="s">
        <v>594</v>
      </c>
      <c r="AO77" s="1249"/>
      <c r="AP77" s="1249"/>
      <c r="AQ77" s="1249"/>
      <c r="AR77" s="1249"/>
      <c r="AS77" s="1249"/>
      <c r="AT77" s="1249"/>
      <c r="AU77" s="1249"/>
      <c r="AV77" s="1249"/>
      <c r="AW77" s="1249"/>
      <c r="AX77" s="1249"/>
      <c r="AY77" s="1249"/>
      <c r="AZ77" s="1249"/>
      <c r="BA77" s="1249"/>
      <c r="BB77" s="1248" t="s">
        <v>593</v>
      </c>
      <c r="BC77" s="1248"/>
      <c r="BD77" s="1248"/>
      <c r="BE77" s="1248"/>
      <c r="BF77" s="1248"/>
      <c r="BG77" s="1248"/>
      <c r="BH77" s="1248"/>
      <c r="BI77" s="1248"/>
      <c r="BJ77" s="1248"/>
      <c r="BK77" s="1248"/>
      <c r="BL77" s="1248"/>
      <c r="BM77" s="1248"/>
      <c r="BN77" s="1248"/>
      <c r="BO77" s="1248"/>
      <c r="BP77" s="1247">
        <v>0</v>
      </c>
      <c r="BQ77" s="1247"/>
      <c r="BR77" s="1247"/>
      <c r="BS77" s="1247"/>
      <c r="BT77" s="1247"/>
      <c r="BU77" s="1247"/>
      <c r="BV77" s="1247"/>
      <c r="BW77" s="1247"/>
      <c r="BX77" s="1247">
        <v>0</v>
      </c>
      <c r="BY77" s="1247"/>
      <c r="BZ77" s="1247"/>
      <c r="CA77" s="1247"/>
      <c r="CB77" s="1247"/>
      <c r="CC77" s="1247"/>
      <c r="CD77" s="1247"/>
      <c r="CE77" s="1247"/>
      <c r="CF77" s="1247">
        <v>0</v>
      </c>
      <c r="CG77" s="1247"/>
      <c r="CH77" s="1247"/>
      <c r="CI77" s="1247"/>
      <c r="CJ77" s="1247"/>
      <c r="CK77" s="1247"/>
      <c r="CL77" s="1247"/>
      <c r="CM77" s="1247"/>
      <c r="CN77" s="1247">
        <v>0</v>
      </c>
      <c r="CO77" s="1247"/>
      <c r="CP77" s="1247"/>
      <c r="CQ77" s="1247"/>
      <c r="CR77" s="1247"/>
      <c r="CS77" s="1247"/>
      <c r="CT77" s="1247"/>
      <c r="CU77" s="1247"/>
      <c r="CV77" s="1247">
        <v>0</v>
      </c>
      <c r="CW77" s="1247"/>
      <c r="CX77" s="1247"/>
      <c r="CY77" s="1247"/>
      <c r="CZ77" s="1247"/>
      <c r="DA77" s="1247"/>
      <c r="DB77" s="1247"/>
      <c r="DC77" s="1247"/>
    </row>
    <row r="78" spans="2:107" ht="13.5" x14ac:dyDescent="0.15">
      <c r="B78" s="1241"/>
      <c r="G78" s="1252"/>
      <c r="H78" s="1252"/>
      <c r="I78" s="1252"/>
      <c r="J78" s="1252"/>
      <c r="K78" s="1253"/>
      <c r="L78" s="1253"/>
      <c r="M78" s="1253"/>
      <c r="N78" s="1253"/>
      <c r="AN78" s="1249"/>
      <c r="AO78" s="1249"/>
      <c r="AP78" s="1249"/>
      <c r="AQ78" s="1249"/>
      <c r="AR78" s="1249"/>
      <c r="AS78" s="1249"/>
      <c r="AT78" s="1249"/>
      <c r="AU78" s="1249"/>
      <c r="AV78" s="1249"/>
      <c r="AW78" s="1249"/>
      <c r="AX78" s="1249"/>
      <c r="AY78" s="1249"/>
      <c r="AZ78" s="1249"/>
      <c r="BA78" s="1249"/>
      <c r="BB78" s="1248"/>
      <c r="BC78" s="1248"/>
      <c r="BD78" s="1248"/>
      <c r="BE78" s="1248"/>
      <c r="BF78" s="1248"/>
      <c r="BG78" s="1248"/>
      <c r="BH78" s="1248"/>
      <c r="BI78" s="1248"/>
      <c r="BJ78" s="1248"/>
      <c r="BK78" s="1248"/>
      <c r="BL78" s="1248"/>
      <c r="BM78" s="1248"/>
      <c r="BN78" s="1248"/>
      <c r="BO78" s="1248"/>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ht="13.5" x14ac:dyDescent="0.15">
      <c r="B79" s="1241"/>
      <c r="G79" s="1252"/>
      <c r="H79" s="1252"/>
      <c r="I79" s="1251"/>
      <c r="J79" s="1251"/>
      <c r="K79" s="1250"/>
      <c r="L79" s="1250"/>
      <c r="M79" s="1250"/>
      <c r="N79" s="1250"/>
      <c r="AN79" s="1249"/>
      <c r="AO79" s="1249"/>
      <c r="AP79" s="1249"/>
      <c r="AQ79" s="1249"/>
      <c r="AR79" s="1249"/>
      <c r="AS79" s="1249"/>
      <c r="AT79" s="1249"/>
      <c r="AU79" s="1249"/>
      <c r="AV79" s="1249"/>
      <c r="AW79" s="1249"/>
      <c r="AX79" s="1249"/>
      <c r="AY79" s="1249"/>
      <c r="AZ79" s="1249"/>
      <c r="BA79" s="1249"/>
      <c r="BB79" s="1248" t="s">
        <v>592</v>
      </c>
      <c r="BC79" s="1248"/>
      <c r="BD79" s="1248"/>
      <c r="BE79" s="1248"/>
      <c r="BF79" s="1248"/>
      <c r="BG79" s="1248"/>
      <c r="BH79" s="1248"/>
      <c r="BI79" s="1248"/>
      <c r="BJ79" s="1248"/>
      <c r="BK79" s="1248"/>
      <c r="BL79" s="1248"/>
      <c r="BM79" s="1248"/>
      <c r="BN79" s="1248"/>
      <c r="BO79" s="1248"/>
      <c r="BP79" s="1247">
        <v>7.1</v>
      </c>
      <c r="BQ79" s="1247"/>
      <c r="BR79" s="1247"/>
      <c r="BS79" s="1247"/>
      <c r="BT79" s="1247"/>
      <c r="BU79" s="1247"/>
      <c r="BV79" s="1247"/>
      <c r="BW79" s="1247"/>
      <c r="BX79" s="1247">
        <v>7.1</v>
      </c>
      <c r="BY79" s="1247"/>
      <c r="BZ79" s="1247"/>
      <c r="CA79" s="1247"/>
      <c r="CB79" s="1247"/>
      <c r="CC79" s="1247"/>
      <c r="CD79" s="1247"/>
      <c r="CE79" s="1247"/>
      <c r="CF79" s="1247">
        <v>7.3</v>
      </c>
      <c r="CG79" s="1247"/>
      <c r="CH79" s="1247"/>
      <c r="CI79" s="1247"/>
      <c r="CJ79" s="1247"/>
      <c r="CK79" s="1247"/>
      <c r="CL79" s="1247"/>
      <c r="CM79" s="1247"/>
      <c r="CN79" s="1247">
        <v>7.4</v>
      </c>
      <c r="CO79" s="1247"/>
      <c r="CP79" s="1247"/>
      <c r="CQ79" s="1247"/>
      <c r="CR79" s="1247"/>
      <c r="CS79" s="1247"/>
      <c r="CT79" s="1247"/>
      <c r="CU79" s="1247"/>
      <c r="CV79" s="1247">
        <v>7.5</v>
      </c>
      <c r="CW79" s="1247"/>
      <c r="CX79" s="1247"/>
      <c r="CY79" s="1247"/>
      <c r="CZ79" s="1247"/>
      <c r="DA79" s="1247"/>
      <c r="DB79" s="1247"/>
      <c r="DC79" s="1247"/>
    </row>
    <row r="80" spans="2:107" ht="13.5" x14ac:dyDescent="0.15">
      <c r="B80" s="1241"/>
      <c r="G80" s="1252"/>
      <c r="H80" s="1252"/>
      <c r="I80" s="1251"/>
      <c r="J80" s="1251"/>
      <c r="K80" s="1250"/>
      <c r="L80" s="1250"/>
      <c r="M80" s="1250"/>
      <c r="N80" s="1250"/>
      <c r="AN80" s="1249"/>
      <c r="AO80" s="1249"/>
      <c r="AP80" s="1249"/>
      <c r="AQ80" s="1249"/>
      <c r="AR80" s="1249"/>
      <c r="AS80" s="1249"/>
      <c r="AT80" s="1249"/>
      <c r="AU80" s="1249"/>
      <c r="AV80" s="1249"/>
      <c r="AW80" s="1249"/>
      <c r="AX80" s="1249"/>
      <c r="AY80" s="1249"/>
      <c r="AZ80" s="1249"/>
      <c r="BA80" s="1249"/>
      <c r="BB80" s="1248"/>
      <c r="BC80" s="1248"/>
      <c r="BD80" s="1248"/>
      <c r="BE80" s="1248"/>
      <c r="BF80" s="1248"/>
      <c r="BG80" s="1248"/>
      <c r="BH80" s="1248"/>
      <c r="BI80" s="1248"/>
      <c r="BJ80" s="1248"/>
      <c r="BK80" s="1248"/>
      <c r="BL80" s="1248"/>
      <c r="BM80" s="1248"/>
      <c r="BN80" s="1248"/>
      <c r="BO80" s="1248"/>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ht="13.5" x14ac:dyDescent="0.15">
      <c r="B81" s="1241"/>
    </row>
    <row r="82" spans="2:109" ht="17.25" x14ac:dyDescent="0.15">
      <c r="B82" s="1241"/>
      <c r="K82" s="1246"/>
      <c r="L82" s="1246"/>
      <c r="M82" s="1246"/>
      <c r="N82" s="1246"/>
      <c r="AQ82" s="1246"/>
      <c r="AR82" s="1246"/>
      <c r="AS82" s="1246"/>
      <c r="AT82" s="1246"/>
      <c r="BC82" s="1246"/>
      <c r="BD82" s="1246"/>
      <c r="BE82" s="1246"/>
      <c r="BF82" s="1246"/>
      <c r="BO82" s="1246"/>
      <c r="BP82" s="1246"/>
      <c r="BQ82" s="1246"/>
      <c r="BR82" s="1246"/>
      <c r="CA82" s="1246"/>
      <c r="CB82" s="1246"/>
      <c r="CC82" s="1246"/>
      <c r="CD82" s="1246"/>
      <c r="CM82" s="1246"/>
      <c r="CN82" s="1246"/>
      <c r="CO82" s="1246"/>
      <c r="CP82" s="1246"/>
      <c r="CY82" s="1246"/>
      <c r="CZ82" s="1246"/>
      <c r="DA82" s="1246"/>
      <c r="DB82" s="1246"/>
      <c r="DC82" s="1246"/>
    </row>
    <row r="83" spans="2:109" ht="13.5" x14ac:dyDescent="0.15">
      <c r="B83" s="1245"/>
      <c r="C83" s="1244"/>
      <c r="D83" s="1244"/>
      <c r="E83" s="1244"/>
      <c r="F83" s="1244"/>
      <c r="G83" s="1244"/>
      <c r="H83" s="1244"/>
      <c r="I83" s="1244"/>
      <c r="J83" s="1244"/>
      <c r="K83" s="1244"/>
      <c r="L83" s="1244"/>
      <c r="M83" s="1244"/>
      <c r="N83" s="1244"/>
      <c r="O83" s="1244"/>
      <c r="P83" s="1244"/>
      <c r="Q83" s="1244"/>
      <c r="R83" s="1244"/>
      <c r="S83" s="1244"/>
      <c r="T83" s="1244"/>
      <c r="U83" s="1244"/>
      <c r="V83" s="1244"/>
      <c r="W83" s="1244"/>
      <c r="X83" s="1244"/>
      <c r="Y83" s="1244"/>
      <c r="Z83" s="1244"/>
      <c r="AA83" s="1244"/>
      <c r="AB83" s="1244"/>
      <c r="AC83" s="1244"/>
      <c r="AD83" s="1244"/>
      <c r="AE83" s="1244"/>
      <c r="AF83" s="1244"/>
      <c r="AG83" s="1244"/>
      <c r="AH83" s="1244"/>
      <c r="AI83" s="1244"/>
      <c r="AJ83" s="1244"/>
      <c r="AK83" s="1244"/>
      <c r="AL83" s="1244"/>
      <c r="AM83" s="1244"/>
      <c r="AN83" s="1244"/>
      <c r="AO83" s="1244"/>
      <c r="AP83" s="1244"/>
      <c r="AQ83" s="1244"/>
      <c r="AR83" s="1244"/>
      <c r="AS83" s="1244"/>
      <c r="AT83" s="1244"/>
      <c r="AU83" s="1244"/>
      <c r="AV83" s="1244"/>
      <c r="AW83" s="1244"/>
      <c r="AX83" s="1244"/>
      <c r="AY83" s="1244"/>
      <c r="AZ83" s="1244"/>
      <c r="BA83" s="1244"/>
      <c r="BB83" s="1244"/>
      <c r="BC83" s="1244"/>
      <c r="BD83" s="1244"/>
      <c r="BE83" s="1244"/>
      <c r="BF83" s="1244"/>
      <c r="BG83" s="1244"/>
      <c r="BH83" s="1244"/>
      <c r="BI83" s="1244"/>
      <c r="BJ83" s="1244"/>
      <c r="BK83" s="1244"/>
      <c r="BL83" s="1244"/>
      <c r="BM83" s="1244"/>
      <c r="BN83" s="1244"/>
      <c r="BO83" s="1244"/>
      <c r="BP83" s="1244"/>
      <c r="BQ83" s="1244"/>
      <c r="BR83" s="1244"/>
      <c r="BS83" s="1244"/>
      <c r="BT83" s="1244"/>
      <c r="BU83" s="1244"/>
      <c r="BV83" s="1244"/>
      <c r="BW83" s="1244"/>
      <c r="BX83" s="1244"/>
      <c r="BY83" s="1244"/>
      <c r="BZ83" s="1244"/>
      <c r="CA83" s="1244"/>
      <c r="CB83" s="1244"/>
      <c r="CC83" s="1244"/>
      <c r="CD83" s="1244"/>
      <c r="CE83" s="1244"/>
      <c r="CF83" s="1244"/>
      <c r="CG83" s="1244"/>
      <c r="CH83" s="1244"/>
      <c r="CI83" s="1244"/>
      <c r="CJ83" s="1244"/>
      <c r="CK83" s="1244"/>
      <c r="CL83" s="1244"/>
      <c r="CM83" s="1244"/>
      <c r="CN83" s="1244"/>
      <c r="CO83" s="1244"/>
      <c r="CP83" s="1244"/>
      <c r="CQ83" s="1244"/>
      <c r="CR83" s="1244"/>
      <c r="CS83" s="1244"/>
      <c r="CT83" s="1244"/>
      <c r="CU83" s="1244"/>
      <c r="CV83" s="1244"/>
      <c r="CW83" s="1244"/>
      <c r="CX83" s="1244"/>
      <c r="CY83" s="1244"/>
      <c r="CZ83" s="1244"/>
      <c r="DA83" s="1244"/>
      <c r="DB83" s="1244"/>
      <c r="DC83" s="1244"/>
      <c r="DD83" s="1243"/>
    </row>
    <row r="84" spans="2:109" ht="13.5" x14ac:dyDescent="0.15">
      <c r="DD84" s="1240"/>
      <c r="DE84" s="1240"/>
    </row>
    <row r="85" spans="2:109" ht="13.5" x14ac:dyDescent="0.15">
      <c r="DD85" s="1240"/>
      <c r="DE85" s="1240"/>
    </row>
  </sheetData>
  <sheetProtection algorithmName="SHA-512" hashValue="Se18hvw69imoNnLEgnxvQAxO25jWdkbbzYCpW9KDSFAyAG+pW6jr+yrOBIeZfOXJi/lS6S5mc9ePIatMZsxqBA==" saltValue="BzXaBwZFMIcILxsnf3nCTQ=="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Normal="100" zoomScaleSheetLayoutView="70" workbookViewId="0">
      <selection activeCell="AE110" sqref="AE110"/>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510</v>
      </c>
    </row>
  </sheetData>
  <sheetProtection algorithmName="SHA-512" hashValue="IcZYGrey275JPA9cC/oSmlxM12wPDseLdgB3kVl1vqtqt1XTtiyxgg7naAUTPmAjLkgOMI9QWJOoru772fjqlw==" saltValue="mholhUkwES/vmqjE1o6XJ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Normal="100" zoomScaleSheetLayoutView="55" workbookViewId="0">
      <selection activeCell="BG19" sqref="BG19"/>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510</v>
      </c>
    </row>
  </sheetData>
  <sheetProtection algorithmName="SHA-512" hashValue="PPTbAI17RsOCInH/WM4GK01jI0NJKCC+kNE9EZQXPJuqFLjO8w5AuQ4GYvxw8Li075c4dt/Hmengjs+Z+GYg1A==" saltValue="R83/IhfjZE803kuT4Mula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560</v>
      </c>
      <c r="G2" s="148"/>
      <c r="H2" s="149"/>
    </row>
    <row r="3" spans="1:8" x14ac:dyDescent="0.15">
      <c r="A3" s="145" t="s">
        <v>553</v>
      </c>
      <c r="B3" s="150"/>
      <c r="C3" s="151"/>
      <c r="D3" s="152">
        <v>273261</v>
      </c>
      <c r="E3" s="153"/>
      <c r="F3" s="154">
        <v>291173</v>
      </c>
      <c r="G3" s="155"/>
      <c r="H3" s="156"/>
    </row>
    <row r="4" spans="1:8" x14ac:dyDescent="0.15">
      <c r="A4" s="157"/>
      <c r="B4" s="158"/>
      <c r="C4" s="159"/>
      <c r="D4" s="160">
        <v>78496</v>
      </c>
      <c r="E4" s="161"/>
      <c r="F4" s="162">
        <v>119071</v>
      </c>
      <c r="G4" s="163"/>
      <c r="H4" s="164"/>
    </row>
    <row r="5" spans="1:8" x14ac:dyDescent="0.15">
      <c r="A5" s="145" t="s">
        <v>555</v>
      </c>
      <c r="B5" s="150"/>
      <c r="C5" s="151"/>
      <c r="D5" s="152">
        <v>529349</v>
      </c>
      <c r="E5" s="153"/>
      <c r="F5" s="154">
        <v>271581</v>
      </c>
      <c r="G5" s="155"/>
      <c r="H5" s="156"/>
    </row>
    <row r="6" spans="1:8" x14ac:dyDescent="0.15">
      <c r="A6" s="157"/>
      <c r="B6" s="158"/>
      <c r="C6" s="159"/>
      <c r="D6" s="160">
        <v>144610</v>
      </c>
      <c r="E6" s="161"/>
      <c r="F6" s="162">
        <v>117844</v>
      </c>
      <c r="G6" s="163"/>
      <c r="H6" s="164"/>
    </row>
    <row r="7" spans="1:8" x14ac:dyDescent="0.15">
      <c r="A7" s="145" t="s">
        <v>556</v>
      </c>
      <c r="B7" s="150"/>
      <c r="C7" s="151"/>
      <c r="D7" s="152">
        <v>113983</v>
      </c>
      <c r="E7" s="153"/>
      <c r="F7" s="154">
        <v>268375</v>
      </c>
      <c r="G7" s="155"/>
      <c r="H7" s="156"/>
    </row>
    <row r="8" spans="1:8" x14ac:dyDescent="0.15">
      <c r="A8" s="157"/>
      <c r="B8" s="158"/>
      <c r="C8" s="159"/>
      <c r="D8" s="160">
        <v>44796</v>
      </c>
      <c r="E8" s="161"/>
      <c r="F8" s="162">
        <v>119602</v>
      </c>
      <c r="G8" s="163"/>
      <c r="H8" s="164"/>
    </row>
    <row r="9" spans="1:8" x14ac:dyDescent="0.15">
      <c r="A9" s="145" t="s">
        <v>557</v>
      </c>
      <c r="B9" s="150"/>
      <c r="C9" s="151"/>
      <c r="D9" s="152">
        <v>147182</v>
      </c>
      <c r="E9" s="153"/>
      <c r="F9" s="154">
        <v>301035</v>
      </c>
      <c r="G9" s="155"/>
      <c r="H9" s="156"/>
    </row>
    <row r="10" spans="1:8" x14ac:dyDescent="0.15">
      <c r="A10" s="157"/>
      <c r="B10" s="158"/>
      <c r="C10" s="159"/>
      <c r="D10" s="160">
        <v>81558</v>
      </c>
      <c r="E10" s="161"/>
      <c r="F10" s="162">
        <v>154376</v>
      </c>
      <c r="G10" s="163"/>
      <c r="H10" s="164"/>
    </row>
    <row r="11" spans="1:8" x14ac:dyDescent="0.15">
      <c r="A11" s="145" t="s">
        <v>558</v>
      </c>
      <c r="B11" s="150"/>
      <c r="C11" s="151"/>
      <c r="D11" s="152">
        <v>128929</v>
      </c>
      <c r="E11" s="153"/>
      <c r="F11" s="154">
        <v>277467</v>
      </c>
      <c r="G11" s="155"/>
      <c r="H11" s="156"/>
    </row>
    <row r="12" spans="1:8" x14ac:dyDescent="0.15">
      <c r="A12" s="157"/>
      <c r="B12" s="158"/>
      <c r="C12" s="165"/>
      <c r="D12" s="160">
        <v>37188</v>
      </c>
      <c r="E12" s="161"/>
      <c r="F12" s="162">
        <v>128378</v>
      </c>
      <c r="G12" s="163"/>
      <c r="H12" s="164"/>
    </row>
    <row r="13" spans="1:8" x14ac:dyDescent="0.15">
      <c r="A13" s="145"/>
      <c r="B13" s="150"/>
      <c r="C13" s="166"/>
      <c r="D13" s="167">
        <v>238541</v>
      </c>
      <c r="E13" s="168"/>
      <c r="F13" s="169">
        <v>281926</v>
      </c>
      <c r="G13" s="170"/>
      <c r="H13" s="156"/>
    </row>
    <row r="14" spans="1:8" x14ac:dyDescent="0.15">
      <c r="A14" s="157"/>
      <c r="B14" s="158"/>
      <c r="C14" s="159"/>
      <c r="D14" s="160">
        <v>77330</v>
      </c>
      <c r="E14" s="161"/>
      <c r="F14" s="162">
        <v>127854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1.92</v>
      </c>
      <c r="C19" s="171">
        <f>ROUND(VALUE(SUBSTITUTE(実質収支比率等に係る経年分析!G$48,"▲","-")),2)</f>
        <v>3.12</v>
      </c>
      <c r="D19" s="171">
        <f>ROUND(VALUE(SUBSTITUTE(実質収支比率等に係る経年分析!H$48,"▲","-")),2)</f>
        <v>3</v>
      </c>
      <c r="E19" s="171">
        <f>ROUND(VALUE(SUBSTITUTE(実質収支比率等に係る経年分析!I$48,"▲","-")),2)</f>
        <v>2.56</v>
      </c>
      <c r="F19" s="171">
        <f>ROUND(VALUE(SUBSTITUTE(実質収支比率等に係る経年分析!J$48,"▲","-")),2)</f>
        <v>10.96</v>
      </c>
    </row>
    <row r="20" spans="1:11" x14ac:dyDescent="0.15">
      <c r="A20" s="171" t="s">
        <v>55</v>
      </c>
      <c r="B20" s="171">
        <f>ROUND(VALUE(SUBSTITUTE(実質収支比率等に係る経年分析!F$47,"▲","-")),2)</f>
        <v>24.88</v>
      </c>
      <c r="C20" s="171">
        <f>ROUND(VALUE(SUBSTITUTE(実質収支比率等に係る経年分析!G$47,"▲","-")),2)</f>
        <v>21.55</v>
      </c>
      <c r="D20" s="171">
        <f>ROUND(VALUE(SUBSTITUTE(実質収支比率等に係る経年分析!H$47,"▲","-")),2)</f>
        <v>23</v>
      </c>
      <c r="E20" s="171">
        <f>ROUND(VALUE(SUBSTITUTE(実質収支比率等に係る経年分析!I$47,"▲","-")),2)</f>
        <v>22.55</v>
      </c>
      <c r="F20" s="171">
        <f>ROUND(VALUE(SUBSTITUTE(実質収支比率等に係る経年分析!J$47,"▲","-")),2)</f>
        <v>21.17</v>
      </c>
    </row>
    <row r="21" spans="1:11" x14ac:dyDescent="0.15">
      <c r="A21" s="171" t="s">
        <v>56</v>
      </c>
      <c r="B21" s="171">
        <f>IF(ISNUMBER(VALUE(SUBSTITUTE(実質収支比率等に係る経年分析!F$49,"▲","-"))),ROUND(VALUE(SUBSTITUTE(実質収支比率等に係る経年分析!F$49,"▲","-")),2),NA())</f>
        <v>-9.5399999999999991</v>
      </c>
      <c r="C21" s="171">
        <f>IF(ISNUMBER(VALUE(SUBSTITUTE(実質収支比率等に係る経年分析!G$49,"▲","-"))),ROUND(VALUE(SUBSTITUTE(実質収支比率等に係る経年分析!G$49,"▲","-")),2),NA())</f>
        <v>-2.88</v>
      </c>
      <c r="D21" s="171">
        <f>IF(ISNUMBER(VALUE(SUBSTITUTE(実質収支比率等に係る経年分析!H$49,"▲","-"))),ROUND(VALUE(SUBSTITUTE(実質収支比率等に係る経年分析!H$49,"▲","-")),2),NA())</f>
        <v>1.22</v>
      </c>
      <c r="E21" s="171">
        <f>IF(ISNUMBER(VALUE(SUBSTITUTE(実質収支比率等に係る経年分析!I$49,"▲","-"))),ROUND(VALUE(SUBSTITUTE(実質収支比率等に係る経年分析!I$49,"▲","-")),2),NA())</f>
        <v>-0.38</v>
      </c>
      <c r="F21" s="171">
        <f>IF(ISNUMBER(VALUE(SUBSTITUTE(実質収支比率等に係る経年分析!J$49,"▲","-"))),ROUND(VALUE(SUBSTITUTE(実質収支比率等に係る経年分析!J$49,"▲","-")),2),NA())</f>
        <v>8.5500000000000007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町民保養センター事業特別会計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15">
      <c r="A31" s="172" t="str">
        <f>IF(連結実質赤字比率に係る赤字・黒字の構成分析!C$39="",NA(),連結実質赤字比率に係る赤字・黒字の構成分析!C$39)</f>
        <v>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0.06</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1.65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1.1200000000000001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0.34</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0.38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0.37</v>
      </c>
    </row>
    <row r="34" spans="1:16" x14ac:dyDescent="0.15">
      <c r="A34" s="172" t="str">
        <f>IF(連結実質赤字比率に係る赤字・黒字の構成分析!C$36="",NA(),連結実質赤字比率に係る赤字・黒字の構成分析!C$36)</f>
        <v>水道事業特別会計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0.14000000000000001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0.13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0.19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0.41</v>
      </c>
    </row>
    <row r="35" spans="1:16" x14ac:dyDescent="0.15">
      <c r="A35" s="172" t="str">
        <f>IF(連結実質赤字比率に係る赤字・黒字の構成分析!C$35="",NA(),連結実質赤字比率に係る赤字・黒字の構成分析!C$35)</f>
        <v>国民健康保険病院事業特別会計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1.66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1.69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1.59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1.51</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1.92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3.12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2.99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2.56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10.95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641</v>
      </c>
      <c r="E42" s="173"/>
      <c r="F42" s="173"/>
      <c r="G42" s="173">
        <f>'実質公債費比率（分子）の構造'!L$52</f>
        <v>599</v>
      </c>
      <c r="H42" s="173"/>
      <c r="I42" s="173"/>
      <c r="J42" s="173">
        <f>'実質公債費比率（分子）の構造'!M$52</f>
        <v>608</v>
      </c>
      <c r="K42" s="173"/>
      <c r="L42" s="173"/>
      <c r="M42" s="173">
        <f>'実質公債費比率（分子）の構造'!N$52</f>
        <v>581</v>
      </c>
      <c r="N42" s="173"/>
      <c r="O42" s="173"/>
      <c r="P42" s="173">
        <f>'実質公債費比率（分子）の構造'!O$52</f>
        <v>572</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8</v>
      </c>
      <c r="C44" s="173"/>
      <c r="D44" s="173"/>
      <c r="E44" s="173">
        <f>'実質公債費比率（分子）の構造'!L$50</f>
        <v>7</v>
      </c>
      <c r="F44" s="173"/>
      <c r="G44" s="173"/>
      <c r="H44" s="173">
        <f>'実質公債費比率（分子）の構造'!M$50</f>
        <v>6</v>
      </c>
      <c r="I44" s="173"/>
      <c r="J44" s="173"/>
      <c r="K44" s="173">
        <f>'実質公債費比率（分子）の構造'!N$50</f>
        <v>12</v>
      </c>
      <c r="L44" s="173"/>
      <c r="M44" s="173"/>
      <c r="N44" s="173">
        <f>'実質公債費比率（分子）の構造'!O$50</f>
        <v>25</v>
      </c>
      <c r="O44" s="173"/>
      <c r="P44" s="173"/>
    </row>
    <row r="45" spans="1:16" x14ac:dyDescent="0.15">
      <c r="A45" s="173" t="s">
        <v>66</v>
      </c>
      <c r="B45" s="173">
        <f>'実質公債費比率（分子）の構造'!K$49</f>
        <v>24</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225</v>
      </c>
      <c r="C46" s="173"/>
      <c r="D46" s="173"/>
      <c r="E46" s="173">
        <f>'実質公債費比率（分子）の構造'!L$48</f>
        <v>222</v>
      </c>
      <c r="F46" s="173"/>
      <c r="G46" s="173"/>
      <c r="H46" s="173">
        <f>'実質公債費比率（分子）の構造'!M$48</f>
        <v>226</v>
      </c>
      <c r="I46" s="173"/>
      <c r="J46" s="173"/>
      <c r="K46" s="173">
        <f>'実質公債費比率（分子）の構造'!N$48</f>
        <v>222</v>
      </c>
      <c r="L46" s="173"/>
      <c r="M46" s="173"/>
      <c r="N46" s="173">
        <f>'実質公債費比率（分子）の構造'!O$48</f>
        <v>226</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625</v>
      </c>
      <c r="C49" s="173"/>
      <c r="D49" s="173"/>
      <c r="E49" s="173">
        <f>'実質公債費比率（分子）の構造'!L$45</f>
        <v>581</v>
      </c>
      <c r="F49" s="173"/>
      <c r="G49" s="173"/>
      <c r="H49" s="173">
        <f>'実質公債費比率（分子）の構造'!M$45</f>
        <v>578</v>
      </c>
      <c r="I49" s="173"/>
      <c r="J49" s="173"/>
      <c r="K49" s="173">
        <f>'実質公債費比率（分子）の構造'!N$45</f>
        <v>537</v>
      </c>
      <c r="L49" s="173"/>
      <c r="M49" s="173"/>
      <c r="N49" s="173">
        <f>'実質公債費比率（分子）の構造'!O$45</f>
        <v>542</v>
      </c>
      <c r="O49" s="173"/>
      <c r="P49" s="173"/>
    </row>
    <row r="50" spans="1:16" x14ac:dyDescent="0.15">
      <c r="A50" s="173" t="s">
        <v>71</v>
      </c>
      <c r="B50" s="173" t="e">
        <f>NA()</f>
        <v>#N/A</v>
      </c>
      <c r="C50" s="173">
        <f>IF(ISNUMBER('実質公債費比率（分子）の構造'!K$53),'実質公債費比率（分子）の構造'!K$53,NA())</f>
        <v>241</v>
      </c>
      <c r="D50" s="173" t="e">
        <f>NA()</f>
        <v>#N/A</v>
      </c>
      <c r="E50" s="173" t="e">
        <f>NA()</f>
        <v>#N/A</v>
      </c>
      <c r="F50" s="173">
        <f>IF(ISNUMBER('実質公債費比率（分子）の構造'!L$53),'実質公債費比率（分子）の構造'!L$53,NA())</f>
        <v>211</v>
      </c>
      <c r="G50" s="173" t="e">
        <f>NA()</f>
        <v>#N/A</v>
      </c>
      <c r="H50" s="173" t="e">
        <f>NA()</f>
        <v>#N/A</v>
      </c>
      <c r="I50" s="173">
        <f>IF(ISNUMBER('実質公債費比率（分子）の構造'!M$53),'実質公債費比率（分子）の構造'!M$53,NA())</f>
        <v>202</v>
      </c>
      <c r="J50" s="173" t="e">
        <f>NA()</f>
        <v>#N/A</v>
      </c>
      <c r="K50" s="173" t="e">
        <f>NA()</f>
        <v>#N/A</v>
      </c>
      <c r="L50" s="173">
        <f>IF(ISNUMBER('実質公債費比率（分子）の構造'!N$53),'実質公債費比率（分子）の構造'!N$53,NA())</f>
        <v>190</v>
      </c>
      <c r="M50" s="173" t="e">
        <f>NA()</f>
        <v>#N/A</v>
      </c>
      <c r="N50" s="173" t="e">
        <f>NA()</f>
        <v>#N/A</v>
      </c>
      <c r="O50" s="173">
        <f>IF(ISNUMBER('実質公債費比率（分子）の構造'!O$53),'実質公債費比率（分子）の構造'!O$53,NA())</f>
        <v>221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4316</v>
      </c>
      <c r="E56" s="172"/>
      <c r="F56" s="172"/>
      <c r="G56" s="172">
        <f>'将来負担比率（分子）の構造'!J$52</f>
        <v>4829</v>
      </c>
      <c r="H56" s="172"/>
      <c r="I56" s="172"/>
      <c r="J56" s="172">
        <f>'将来負担比率（分子）の構造'!K$52</f>
        <v>4699</v>
      </c>
      <c r="K56" s="172"/>
      <c r="L56" s="172"/>
      <c r="M56" s="172">
        <f>'将来負担比率（分子）の構造'!L$52</f>
        <v>3862</v>
      </c>
      <c r="N56" s="172"/>
      <c r="O56" s="172"/>
      <c r="P56" s="172">
        <f>'将来負担比率（分子）の構造'!M$52</f>
        <v>2249</v>
      </c>
    </row>
    <row r="57" spans="1:16" x14ac:dyDescent="0.15">
      <c r="A57" s="172" t="s">
        <v>42</v>
      </c>
      <c r="B57" s="172"/>
      <c r="C57" s="172"/>
      <c r="D57" s="172">
        <f>'将来負担比率（分子）の構造'!I$51</f>
        <v>272</v>
      </c>
      <c r="E57" s="172"/>
      <c r="F57" s="172"/>
      <c r="G57" s="172">
        <f>'将来負担比率（分子）の構造'!J$51</f>
        <v>182</v>
      </c>
      <c r="H57" s="172"/>
      <c r="I57" s="172"/>
      <c r="J57" s="172">
        <f>'将来負担比率（分子）の構造'!K$51</f>
        <v>151</v>
      </c>
      <c r="K57" s="172"/>
      <c r="L57" s="172"/>
      <c r="M57" s="172">
        <f>'将来負担比率（分子）の構造'!L$51</f>
        <v>134</v>
      </c>
      <c r="N57" s="172"/>
      <c r="O57" s="172"/>
      <c r="P57" s="172">
        <f>'将来負担比率（分子）の構造'!M$51</f>
        <v>131</v>
      </c>
    </row>
    <row r="58" spans="1:16" x14ac:dyDescent="0.15">
      <c r="A58" s="172" t="s">
        <v>41</v>
      </c>
      <c r="B58" s="172"/>
      <c r="C58" s="172"/>
      <c r="D58" s="172">
        <f>'将来負担比率（分子）の構造'!I$50</f>
        <v>1900</v>
      </c>
      <c r="E58" s="172"/>
      <c r="F58" s="172"/>
      <c r="G58" s="172">
        <f>'将来負担比率（分子）の構造'!J$50</f>
        <v>1995</v>
      </c>
      <c r="H58" s="172"/>
      <c r="I58" s="172"/>
      <c r="J58" s="172">
        <f>'将来負担比率（分子）の構造'!K$50</f>
        <v>2022</v>
      </c>
      <c r="K58" s="172"/>
      <c r="L58" s="172"/>
      <c r="M58" s="172">
        <f>'将来負担比率（分子）の構造'!L$50</f>
        <v>2075</v>
      </c>
      <c r="N58" s="172"/>
      <c r="O58" s="172"/>
      <c r="P58" s="172">
        <f>'将来負担比率（分子）の構造'!M$50</f>
        <v>2191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489</v>
      </c>
      <c r="C62" s="172"/>
      <c r="D62" s="172"/>
      <c r="E62" s="172">
        <f>'将来負担比率（分子）の構造'!J$45</f>
        <v>447</v>
      </c>
      <c r="F62" s="172"/>
      <c r="G62" s="172"/>
      <c r="H62" s="172">
        <f>'将来負担比率（分子）の構造'!K$45</f>
        <v>464</v>
      </c>
      <c r="I62" s="172"/>
      <c r="J62" s="172"/>
      <c r="K62" s="172">
        <f>'将来負担比率（分子）の構造'!L$45</f>
        <v>462</v>
      </c>
      <c r="L62" s="172"/>
      <c r="M62" s="172"/>
      <c r="N62" s="172">
        <f>'将来負担比率（分子）の構造'!M$45</f>
        <v>472</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2186</v>
      </c>
      <c r="C64" s="172"/>
      <c r="D64" s="172"/>
      <c r="E64" s="172">
        <f>'将来負担比率（分子）の構造'!J$43</f>
        <v>2298</v>
      </c>
      <c r="F64" s="172"/>
      <c r="G64" s="172"/>
      <c r="H64" s="172">
        <f>'将来負担比率（分子）の構造'!K$43</f>
        <v>2340</v>
      </c>
      <c r="I64" s="172"/>
      <c r="J64" s="172"/>
      <c r="K64" s="172">
        <f>'将来負担比率（分子）の構造'!L$43</f>
        <v>2056</v>
      </c>
      <c r="L64" s="172"/>
      <c r="M64" s="172"/>
      <c r="N64" s="172">
        <f>'将来負担比率（分子）の構造'!M$43</f>
        <v>1845</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4339</v>
      </c>
      <c r="C66" s="172"/>
      <c r="D66" s="172"/>
      <c r="E66" s="172">
        <f>'将来負担比率（分子）の構造'!J$41</f>
        <v>4337</v>
      </c>
      <c r="F66" s="172"/>
      <c r="G66" s="172"/>
      <c r="H66" s="172">
        <f>'将来負担比率（分子）の構造'!K$41</f>
        <v>4204</v>
      </c>
      <c r="I66" s="172"/>
      <c r="J66" s="172"/>
      <c r="K66" s="172">
        <f>'将来負担比率（分子）の構造'!L$41</f>
        <v>4085</v>
      </c>
      <c r="L66" s="172"/>
      <c r="M66" s="172"/>
      <c r="N66" s="172">
        <f>'将来負担比率（分子）の構造'!M$41</f>
        <v>3973</v>
      </c>
      <c r="O66" s="172"/>
      <c r="P66" s="172"/>
    </row>
    <row r="67" spans="1:16" x14ac:dyDescent="0.15">
      <c r="A67" s="172" t="s">
        <v>75</v>
      </c>
      <c r="B67" s="172" t="e">
        <f>NA()</f>
        <v>#N/A</v>
      </c>
      <c r="C67" s="172">
        <f>IF(ISNUMBER('将来負担比率（分子）の構造'!I$53), IF('将来負担比率（分子）の構造'!I$53 &lt; 0, 0, '将来負担比率（分子）の構造'!I$53), NA())</f>
        <v>526</v>
      </c>
      <c r="D67" s="172" t="e">
        <f>NA()</f>
        <v>#N/A</v>
      </c>
      <c r="E67" s="172" t="e">
        <f>NA()</f>
        <v>#N/A</v>
      </c>
      <c r="F67" s="172">
        <f>IF(ISNUMBER('将来負担比率（分子）の構造'!J$53), IF('将来負担比率（分子）の構造'!J$53 &lt; 0, 0, '将来負担比率（分子）の構造'!J$53), NA())</f>
        <v>76</v>
      </c>
      <c r="G67" s="172" t="e">
        <f>NA()</f>
        <v>#N/A</v>
      </c>
      <c r="H67" s="172" t="e">
        <f>NA()</f>
        <v>#N/A</v>
      </c>
      <c r="I67" s="172">
        <f>IF(ISNUMBER('将来負担比率（分子）の構造'!K$53), IF('将来負担比率（分子）の構造'!K$53 &lt; 0, 0, '将来負担比率（分子）の構造'!K$53), NA())</f>
        <v>137</v>
      </c>
      <c r="J67" s="172" t="e">
        <f>NA()</f>
        <v>#N/A</v>
      </c>
      <c r="K67" s="172" t="e">
        <f>NA()</f>
        <v>#N/A</v>
      </c>
      <c r="L67" s="172">
        <f>IF(ISNUMBER('将来負担比率（分子）の構造'!L$53), IF('将来負担比率（分子）の構造'!L$53 &lt; 0, 0, '将来負担比率（分子）の構造'!L$53), NA())</f>
        <v>531</v>
      </c>
      <c r="M67" s="172" t="e">
        <f>NA()</f>
        <v>#N/A</v>
      </c>
      <c r="N67" s="172" t="e">
        <f>NA()</f>
        <v>#N/A</v>
      </c>
      <c r="O67" s="172">
        <f>IF(ISNUMBER('将来負担比率（分子）の構造'!M$53), IF('将来負担比率（分子）の構造'!M$53 &lt; 0, 0, '将来負担比率（分子）の構造'!M$53), NA())</f>
        <v>1719</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677</v>
      </c>
      <c r="C72" s="176">
        <f>基金残高に係る経年分析!G55</f>
        <v>677</v>
      </c>
      <c r="D72" s="176">
        <f>基金残高に係る経年分析!H55</f>
        <v>677</v>
      </c>
    </row>
    <row r="73" spans="1:16" x14ac:dyDescent="0.15">
      <c r="A73" s="175" t="s">
        <v>78</v>
      </c>
      <c r="B73" s="176">
        <f>基金残高に係る経年分析!F56</f>
        <v>83</v>
      </c>
      <c r="C73" s="176">
        <f>基金残高に係る経年分析!G56</f>
        <v>83</v>
      </c>
      <c r="D73" s="176">
        <f>基金残高に係る経年分析!H56</f>
        <v>83</v>
      </c>
    </row>
    <row r="74" spans="1:16" x14ac:dyDescent="0.15">
      <c r="A74" s="175" t="s">
        <v>79</v>
      </c>
      <c r="B74" s="176">
        <f>基金残高に係る経年分析!F57</f>
        <v>1046</v>
      </c>
      <c r="C74" s="176">
        <f>基金残高に係る経年分析!G57</f>
        <v>1096</v>
      </c>
      <c r="D74" s="176">
        <f>基金残高に係る経年分析!H57</f>
        <v>1088</v>
      </c>
    </row>
  </sheetData>
  <sheetProtection algorithmName="SHA-512" hashValue="CcaoaDRHKpUcVtBPsp78JHuOZtaJabCXDs8L4xN5ewNiNB1JmSZ+ZEXlvQnY+7c1Huj3nzbUVISS/Vl8MkfTJA==" saltValue="yzlzm0s94DTjMylfFXt3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213</v>
      </c>
      <c r="DI1" s="746"/>
      <c r="DJ1" s="746"/>
      <c r="DK1" s="746"/>
      <c r="DL1" s="746"/>
      <c r="DM1" s="746"/>
      <c r="DN1" s="747"/>
      <c r="DO1" s="212"/>
      <c r="DP1" s="745" t="s">
        <v>214</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216</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217</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218</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219</v>
      </c>
      <c r="S4" s="688"/>
      <c r="T4" s="688"/>
      <c r="U4" s="688"/>
      <c r="V4" s="688"/>
      <c r="W4" s="688"/>
      <c r="X4" s="688"/>
      <c r="Y4" s="689"/>
      <c r="Z4" s="687" t="s">
        <v>220</v>
      </c>
      <c r="AA4" s="688"/>
      <c r="AB4" s="688"/>
      <c r="AC4" s="689"/>
      <c r="AD4" s="687" t="s">
        <v>221</v>
      </c>
      <c r="AE4" s="688"/>
      <c r="AF4" s="688"/>
      <c r="AG4" s="688"/>
      <c r="AH4" s="688"/>
      <c r="AI4" s="688"/>
      <c r="AJ4" s="688"/>
      <c r="AK4" s="689"/>
      <c r="AL4" s="687" t="s">
        <v>220</v>
      </c>
      <c r="AM4" s="688"/>
      <c r="AN4" s="688"/>
      <c r="AO4" s="689"/>
      <c r="AP4" s="748" t="s">
        <v>222</v>
      </c>
      <c r="AQ4" s="748"/>
      <c r="AR4" s="748"/>
      <c r="AS4" s="748"/>
      <c r="AT4" s="748"/>
      <c r="AU4" s="748"/>
      <c r="AV4" s="748"/>
      <c r="AW4" s="748"/>
      <c r="AX4" s="748"/>
      <c r="AY4" s="748"/>
      <c r="AZ4" s="748"/>
      <c r="BA4" s="748"/>
      <c r="BB4" s="748"/>
      <c r="BC4" s="748"/>
      <c r="BD4" s="748"/>
      <c r="BE4" s="748"/>
      <c r="BF4" s="748"/>
      <c r="BG4" s="748" t="s">
        <v>223</v>
      </c>
      <c r="BH4" s="748"/>
      <c r="BI4" s="748"/>
      <c r="BJ4" s="748"/>
      <c r="BK4" s="748"/>
      <c r="BL4" s="748"/>
      <c r="BM4" s="748"/>
      <c r="BN4" s="748"/>
      <c r="BO4" s="748" t="s">
        <v>220</v>
      </c>
      <c r="BP4" s="748"/>
      <c r="BQ4" s="748"/>
      <c r="BR4" s="748"/>
      <c r="BS4" s="748" t="s">
        <v>224</v>
      </c>
      <c r="BT4" s="748"/>
      <c r="BU4" s="748"/>
      <c r="BV4" s="748"/>
      <c r="BW4" s="748"/>
      <c r="BX4" s="748"/>
      <c r="BY4" s="748"/>
      <c r="BZ4" s="748"/>
      <c r="CA4" s="748"/>
      <c r="CB4" s="748"/>
      <c r="CD4" s="730" t="s">
        <v>225</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6" t="s">
        <v>226</v>
      </c>
      <c r="C5" s="697"/>
      <c r="D5" s="697"/>
      <c r="E5" s="697"/>
      <c r="F5" s="697"/>
      <c r="G5" s="697"/>
      <c r="H5" s="697"/>
      <c r="I5" s="697"/>
      <c r="J5" s="697"/>
      <c r="K5" s="697"/>
      <c r="L5" s="697"/>
      <c r="M5" s="697"/>
      <c r="N5" s="697"/>
      <c r="O5" s="697"/>
      <c r="P5" s="697"/>
      <c r="Q5" s="698"/>
      <c r="R5" s="681">
        <v>395665</v>
      </c>
      <c r="S5" s="682"/>
      <c r="T5" s="682"/>
      <c r="U5" s="682"/>
      <c r="V5" s="682"/>
      <c r="W5" s="682"/>
      <c r="X5" s="682"/>
      <c r="Y5" s="725"/>
      <c r="Z5" s="743">
        <v>7.7</v>
      </c>
      <c r="AA5" s="743"/>
      <c r="AB5" s="743"/>
      <c r="AC5" s="743"/>
      <c r="AD5" s="744">
        <v>395665</v>
      </c>
      <c r="AE5" s="744"/>
      <c r="AF5" s="744"/>
      <c r="AG5" s="744"/>
      <c r="AH5" s="744"/>
      <c r="AI5" s="744"/>
      <c r="AJ5" s="744"/>
      <c r="AK5" s="744"/>
      <c r="AL5" s="726">
        <v>12.6</v>
      </c>
      <c r="AM5" s="701"/>
      <c r="AN5" s="701"/>
      <c r="AO5" s="727"/>
      <c r="AP5" s="696" t="s">
        <v>227</v>
      </c>
      <c r="AQ5" s="697"/>
      <c r="AR5" s="697"/>
      <c r="AS5" s="697"/>
      <c r="AT5" s="697"/>
      <c r="AU5" s="697"/>
      <c r="AV5" s="697"/>
      <c r="AW5" s="697"/>
      <c r="AX5" s="697"/>
      <c r="AY5" s="697"/>
      <c r="AZ5" s="697"/>
      <c r="BA5" s="697"/>
      <c r="BB5" s="697"/>
      <c r="BC5" s="697"/>
      <c r="BD5" s="697"/>
      <c r="BE5" s="697"/>
      <c r="BF5" s="698"/>
      <c r="BG5" s="628">
        <v>395665</v>
      </c>
      <c r="BH5" s="629"/>
      <c r="BI5" s="629"/>
      <c r="BJ5" s="629"/>
      <c r="BK5" s="629"/>
      <c r="BL5" s="629"/>
      <c r="BM5" s="629"/>
      <c r="BN5" s="630"/>
      <c r="BO5" s="655">
        <v>100</v>
      </c>
      <c r="BP5" s="655"/>
      <c r="BQ5" s="655"/>
      <c r="BR5" s="655"/>
      <c r="BS5" s="656">
        <v>3187</v>
      </c>
      <c r="BT5" s="656"/>
      <c r="BU5" s="656"/>
      <c r="BV5" s="656"/>
      <c r="BW5" s="656"/>
      <c r="BX5" s="656"/>
      <c r="BY5" s="656"/>
      <c r="BZ5" s="656"/>
      <c r="CA5" s="656"/>
      <c r="CB5" s="714"/>
      <c r="CD5" s="730" t="s">
        <v>222</v>
      </c>
      <c r="CE5" s="731"/>
      <c r="CF5" s="731"/>
      <c r="CG5" s="731"/>
      <c r="CH5" s="731"/>
      <c r="CI5" s="731"/>
      <c r="CJ5" s="731"/>
      <c r="CK5" s="731"/>
      <c r="CL5" s="731"/>
      <c r="CM5" s="731"/>
      <c r="CN5" s="731"/>
      <c r="CO5" s="731"/>
      <c r="CP5" s="731"/>
      <c r="CQ5" s="732"/>
      <c r="CR5" s="730" t="s">
        <v>228</v>
      </c>
      <c r="CS5" s="731"/>
      <c r="CT5" s="731"/>
      <c r="CU5" s="731"/>
      <c r="CV5" s="731"/>
      <c r="CW5" s="731"/>
      <c r="CX5" s="731"/>
      <c r="CY5" s="732"/>
      <c r="CZ5" s="730" t="s">
        <v>220</v>
      </c>
      <c r="DA5" s="731"/>
      <c r="DB5" s="731"/>
      <c r="DC5" s="732"/>
      <c r="DD5" s="730" t="s">
        <v>229</v>
      </c>
      <c r="DE5" s="731"/>
      <c r="DF5" s="731"/>
      <c r="DG5" s="731"/>
      <c r="DH5" s="731"/>
      <c r="DI5" s="731"/>
      <c r="DJ5" s="731"/>
      <c r="DK5" s="731"/>
      <c r="DL5" s="731"/>
      <c r="DM5" s="731"/>
      <c r="DN5" s="731"/>
      <c r="DO5" s="731"/>
      <c r="DP5" s="732"/>
      <c r="DQ5" s="730" t="s">
        <v>230</v>
      </c>
      <c r="DR5" s="731"/>
      <c r="DS5" s="731"/>
      <c r="DT5" s="731"/>
      <c r="DU5" s="731"/>
      <c r="DV5" s="731"/>
      <c r="DW5" s="731"/>
      <c r="DX5" s="731"/>
      <c r="DY5" s="731"/>
      <c r="DZ5" s="731"/>
      <c r="EA5" s="731"/>
      <c r="EB5" s="731"/>
      <c r="EC5" s="732"/>
    </row>
    <row r="6" spans="2:143" ht="11.25" customHeight="1" x14ac:dyDescent="0.15">
      <c r="B6" s="625" t="s">
        <v>231</v>
      </c>
      <c r="C6" s="626"/>
      <c r="D6" s="626"/>
      <c r="E6" s="626"/>
      <c r="F6" s="626"/>
      <c r="G6" s="626"/>
      <c r="H6" s="626"/>
      <c r="I6" s="626"/>
      <c r="J6" s="626"/>
      <c r="K6" s="626"/>
      <c r="L6" s="626"/>
      <c r="M6" s="626"/>
      <c r="N6" s="626"/>
      <c r="O6" s="626"/>
      <c r="P6" s="626"/>
      <c r="Q6" s="627"/>
      <c r="R6" s="628">
        <v>90810</v>
      </c>
      <c r="S6" s="629"/>
      <c r="T6" s="629"/>
      <c r="U6" s="629"/>
      <c r="V6" s="629"/>
      <c r="W6" s="629"/>
      <c r="X6" s="629"/>
      <c r="Y6" s="630"/>
      <c r="Z6" s="655">
        <v>1.8</v>
      </c>
      <c r="AA6" s="655"/>
      <c r="AB6" s="655"/>
      <c r="AC6" s="655"/>
      <c r="AD6" s="656">
        <v>90810</v>
      </c>
      <c r="AE6" s="656"/>
      <c r="AF6" s="656"/>
      <c r="AG6" s="656"/>
      <c r="AH6" s="656"/>
      <c r="AI6" s="656"/>
      <c r="AJ6" s="656"/>
      <c r="AK6" s="656"/>
      <c r="AL6" s="631">
        <v>2.9</v>
      </c>
      <c r="AM6" s="632"/>
      <c r="AN6" s="632"/>
      <c r="AO6" s="657"/>
      <c r="AP6" s="625" t="s">
        <v>232</v>
      </c>
      <c r="AQ6" s="626"/>
      <c r="AR6" s="626"/>
      <c r="AS6" s="626"/>
      <c r="AT6" s="626"/>
      <c r="AU6" s="626"/>
      <c r="AV6" s="626"/>
      <c r="AW6" s="626"/>
      <c r="AX6" s="626"/>
      <c r="AY6" s="626"/>
      <c r="AZ6" s="626"/>
      <c r="BA6" s="626"/>
      <c r="BB6" s="626"/>
      <c r="BC6" s="626"/>
      <c r="BD6" s="626"/>
      <c r="BE6" s="626"/>
      <c r="BF6" s="627"/>
      <c r="BG6" s="628">
        <v>395665</v>
      </c>
      <c r="BH6" s="629"/>
      <c r="BI6" s="629"/>
      <c r="BJ6" s="629"/>
      <c r="BK6" s="629"/>
      <c r="BL6" s="629"/>
      <c r="BM6" s="629"/>
      <c r="BN6" s="630"/>
      <c r="BO6" s="655">
        <v>100</v>
      </c>
      <c r="BP6" s="655"/>
      <c r="BQ6" s="655"/>
      <c r="BR6" s="655"/>
      <c r="BS6" s="656">
        <v>3187</v>
      </c>
      <c r="BT6" s="656"/>
      <c r="BU6" s="656"/>
      <c r="BV6" s="656"/>
      <c r="BW6" s="656"/>
      <c r="BX6" s="656"/>
      <c r="BY6" s="656"/>
      <c r="BZ6" s="656"/>
      <c r="CA6" s="656"/>
      <c r="CB6" s="714"/>
      <c r="CD6" s="684" t="s">
        <v>233</v>
      </c>
      <c r="CE6" s="685"/>
      <c r="CF6" s="685"/>
      <c r="CG6" s="685"/>
      <c r="CH6" s="685"/>
      <c r="CI6" s="685"/>
      <c r="CJ6" s="685"/>
      <c r="CK6" s="685"/>
      <c r="CL6" s="685"/>
      <c r="CM6" s="685"/>
      <c r="CN6" s="685"/>
      <c r="CO6" s="685"/>
      <c r="CP6" s="685"/>
      <c r="CQ6" s="686"/>
      <c r="CR6" s="628">
        <v>62515</v>
      </c>
      <c r="CS6" s="629"/>
      <c r="CT6" s="629"/>
      <c r="CU6" s="629"/>
      <c r="CV6" s="629"/>
      <c r="CW6" s="629"/>
      <c r="CX6" s="629"/>
      <c r="CY6" s="630"/>
      <c r="CZ6" s="726">
        <v>1.3</v>
      </c>
      <c r="DA6" s="701"/>
      <c r="DB6" s="701"/>
      <c r="DC6" s="729"/>
      <c r="DD6" s="634" t="s">
        <v>129</v>
      </c>
      <c r="DE6" s="629"/>
      <c r="DF6" s="629"/>
      <c r="DG6" s="629"/>
      <c r="DH6" s="629"/>
      <c r="DI6" s="629"/>
      <c r="DJ6" s="629"/>
      <c r="DK6" s="629"/>
      <c r="DL6" s="629"/>
      <c r="DM6" s="629"/>
      <c r="DN6" s="629"/>
      <c r="DO6" s="629"/>
      <c r="DP6" s="630"/>
      <c r="DQ6" s="634">
        <v>62514</v>
      </c>
      <c r="DR6" s="629"/>
      <c r="DS6" s="629"/>
      <c r="DT6" s="629"/>
      <c r="DU6" s="629"/>
      <c r="DV6" s="629"/>
      <c r="DW6" s="629"/>
      <c r="DX6" s="629"/>
      <c r="DY6" s="629"/>
      <c r="DZ6" s="629"/>
      <c r="EA6" s="629"/>
      <c r="EB6" s="629"/>
      <c r="EC6" s="672"/>
    </row>
    <row r="7" spans="2:143" ht="11.25" customHeight="1" x14ac:dyDescent="0.15">
      <c r="B7" s="625" t="s">
        <v>234</v>
      </c>
      <c r="C7" s="626"/>
      <c r="D7" s="626"/>
      <c r="E7" s="626"/>
      <c r="F7" s="626"/>
      <c r="G7" s="626"/>
      <c r="H7" s="626"/>
      <c r="I7" s="626"/>
      <c r="J7" s="626"/>
      <c r="K7" s="626"/>
      <c r="L7" s="626"/>
      <c r="M7" s="626"/>
      <c r="N7" s="626"/>
      <c r="O7" s="626"/>
      <c r="P7" s="626"/>
      <c r="Q7" s="627"/>
      <c r="R7" s="628">
        <v>284</v>
      </c>
      <c r="S7" s="629"/>
      <c r="T7" s="629"/>
      <c r="U7" s="629"/>
      <c r="V7" s="629"/>
      <c r="W7" s="629"/>
      <c r="X7" s="629"/>
      <c r="Y7" s="630"/>
      <c r="Z7" s="655">
        <v>0</v>
      </c>
      <c r="AA7" s="655"/>
      <c r="AB7" s="655"/>
      <c r="AC7" s="655"/>
      <c r="AD7" s="656">
        <v>284</v>
      </c>
      <c r="AE7" s="656"/>
      <c r="AF7" s="656"/>
      <c r="AG7" s="656"/>
      <c r="AH7" s="656"/>
      <c r="AI7" s="656"/>
      <c r="AJ7" s="656"/>
      <c r="AK7" s="656"/>
      <c r="AL7" s="631">
        <v>0</v>
      </c>
      <c r="AM7" s="632"/>
      <c r="AN7" s="632"/>
      <c r="AO7" s="657"/>
      <c r="AP7" s="625" t="s">
        <v>235</v>
      </c>
      <c r="AQ7" s="626"/>
      <c r="AR7" s="626"/>
      <c r="AS7" s="626"/>
      <c r="AT7" s="626"/>
      <c r="AU7" s="626"/>
      <c r="AV7" s="626"/>
      <c r="AW7" s="626"/>
      <c r="AX7" s="626"/>
      <c r="AY7" s="626"/>
      <c r="AZ7" s="626"/>
      <c r="BA7" s="626"/>
      <c r="BB7" s="626"/>
      <c r="BC7" s="626"/>
      <c r="BD7" s="626"/>
      <c r="BE7" s="626"/>
      <c r="BF7" s="627"/>
      <c r="BG7" s="628">
        <v>212755</v>
      </c>
      <c r="BH7" s="629"/>
      <c r="BI7" s="629"/>
      <c r="BJ7" s="629"/>
      <c r="BK7" s="629"/>
      <c r="BL7" s="629"/>
      <c r="BM7" s="629"/>
      <c r="BN7" s="630"/>
      <c r="BO7" s="655">
        <v>53.8</v>
      </c>
      <c r="BP7" s="655"/>
      <c r="BQ7" s="655"/>
      <c r="BR7" s="655"/>
      <c r="BS7" s="656">
        <v>3187</v>
      </c>
      <c r="BT7" s="656"/>
      <c r="BU7" s="656"/>
      <c r="BV7" s="656"/>
      <c r="BW7" s="656"/>
      <c r="BX7" s="656"/>
      <c r="BY7" s="656"/>
      <c r="BZ7" s="656"/>
      <c r="CA7" s="656"/>
      <c r="CB7" s="714"/>
      <c r="CD7" s="662" t="s">
        <v>236</v>
      </c>
      <c r="CE7" s="663"/>
      <c r="CF7" s="663"/>
      <c r="CG7" s="663"/>
      <c r="CH7" s="663"/>
      <c r="CI7" s="663"/>
      <c r="CJ7" s="663"/>
      <c r="CK7" s="663"/>
      <c r="CL7" s="663"/>
      <c r="CM7" s="663"/>
      <c r="CN7" s="663"/>
      <c r="CO7" s="663"/>
      <c r="CP7" s="663"/>
      <c r="CQ7" s="664"/>
      <c r="CR7" s="628">
        <v>552548</v>
      </c>
      <c r="CS7" s="629"/>
      <c r="CT7" s="629"/>
      <c r="CU7" s="629"/>
      <c r="CV7" s="629"/>
      <c r="CW7" s="629"/>
      <c r="CX7" s="629"/>
      <c r="CY7" s="630"/>
      <c r="CZ7" s="655">
        <v>11.9</v>
      </c>
      <c r="DA7" s="655"/>
      <c r="DB7" s="655"/>
      <c r="DC7" s="655"/>
      <c r="DD7" s="634">
        <v>10120</v>
      </c>
      <c r="DE7" s="629"/>
      <c r="DF7" s="629"/>
      <c r="DG7" s="629"/>
      <c r="DH7" s="629"/>
      <c r="DI7" s="629"/>
      <c r="DJ7" s="629"/>
      <c r="DK7" s="629"/>
      <c r="DL7" s="629"/>
      <c r="DM7" s="629"/>
      <c r="DN7" s="629"/>
      <c r="DO7" s="629"/>
      <c r="DP7" s="630"/>
      <c r="DQ7" s="634">
        <v>358793</v>
      </c>
      <c r="DR7" s="629"/>
      <c r="DS7" s="629"/>
      <c r="DT7" s="629"/>
      <c r="DU7" s="629"/>
      <c r="DV7" s="629"/>
      <c r="DW7" s="629"/>
      <c r="DX7" s="629"/>
      <c r="DY7" s="629"/>
      <c r="DZ7" s="629"/>
      <c r="EA7" s="629"/>
      <c r="EB7" s="629"/>
      <c r="EC7" s="672"/>
    </row>
    <row r="8" spans="2:143" ht="11.25" customHeight="1" x14ac:dyDescent="0.15">
      <c r="B8" s="625" t="s">
        <v>237</v>
      </c>
      <c r="C8" s="626"/>
      <c r="D8" s="626"/>
      <c r="E8" s="626"/>
      <c r="F8" s="626"/>
      <c r="G8" s="626"/>
      <c r="H8" s="626"/>
      <c r="I8" s="626"/>
      <c r="J8" s="626"/>
      <c r="K8" s="626"/>
      <c r="L8" s="626"/>
      <c r="M8" s="626"/>
      <c r="N8" s="626"/>
      <c r="O8" s="626"/>
      <c r="P8" s="626"/>
      <c r="Q8" s="627"/>
      <c r="R8" s="628">
        <v>1456</v>
      </c>
      <c r="S8" s="629"/>
      <c r="T8" s="629"/>
      <c r="U8" s="629"/>
      <c r="V8" s="629"/>
      <c r="W8" s="629"/>
      <c r="X8" s="629"/>
      <c r="Y8" s="630"/>
      <c r="Z8" s="655">
        <v>0</v>
      </c>
      <c r="AA8" s="655"/>
      <c r="AB8" s="655"/>
      <c r="AC8" s="655"/>
      <c r="AD8" s="656">
        <v>1456</v>
      </c>
      <c r="AE8" s="656"/>
      <c r="AF8" s="656"/>
      <c r="AG8" s="656"/>
      <c r="AH8" s="656"/>
      <c r="AI8" s="656"/>
      <c r="AJ8" s="656"/>
      <c r="AK8" s="656"/>
      <c r="AL8" s="631">
        <v>0</v>
      </c>
      <c r="AM8" s="632"/>
      <c r="AN8" s="632"/>
      <c r="AO8" s="657"/>
      <c r="AP8" s="625" t="s">
        <v>238</v>
      </c>
      <c r="AQ8" s="626"/>
      <c r="AR8" s="626"/>
      <c r="AS8" s="626"/>
      <c r="AT8" s="626"/>
      <c r="AU8" s="626"/>
      <c r="AV8" s="626"/>
      <c r="AW8" s="626"/>
      <c r="AX8" s="626"/>
      <c r="AY8" s="626"/>
      <c r="AZ8" s="626"/>
      <c r="BA8" s="626"/>
      <c r="BB8" s="626"/>
      <c r="BC8" s="626"/>
      <c r="BD8" s="626"/>
      <c r="BE8" s="626"/>
      <c r="BF8" s="627"/>
      <c r="BG8" s="628">
        <v>5649</v>
      </c>
      <c r="BH8" s="629"/>
      <c r="BI8" s="629"/>
      <c r="BJ8" s="629"/>
      <c r="BK8" s="629"/>
      <c r="BL8" s="629"/>
      <c r="BM8" s="629"/>
      <c r="BN8" s="630"/>
      <c r="BO8" s="655">
        <v>1.4</v>
      </c>
      <c r="BP8" s="655"/>
      <c r="BQ8" s="655"/>
      <c r="BR8" s="655"/>
      <c r="BS8" s="656" t="s">
        <v>137</v>
      </c>
      <c r="BT8" s="656"/>
      <c r="BU8" s="656"/>
      <c r="BV8" s="656"/>
      <c r="BW8" s="656"/>
      <c r="BX8" s="656"/>
      <c r="BY8" s="656"/>
      <c r="BZ8" s="656"/>
      <c r="CA8" s="656"/>
      <c r="CB8" s="714"/>
      <c r="CD8" s="662" t="s">
        <v>239</v>
      </c>
      <c r="CE8" s="663"/>
      <c r="CF8" s="663"/>
      <c r="CG8" s="663"/>
      <c r="CH8" s="663"/>
      <c r="CI8" s="663"/>
      <c r="CJ8" s="663"/>
      <c r="CK8" s="663"/>
      <c r="CL8" s="663"/>
      <c r="CM8" s="663"/>
      <c r="CN8" s="663"/>
      <c r="CO8" s="663"/>
      <c r="CP8" s="663"/>
      <c r="CQ8" s="664"/>
      <c r="CR8" s="628">
        <v>834103</v>
      </c>
      <c r="CS8" s="629"/>
      <c r="CT8" s="629"/>
      <c r="CU8" s="629"/>
      <c r="CV8" s="629"/>
      <c r="CW8" s="629"/>
      <c r="CX8" s="629"/>
      <c r="CY8" s="630"/>
      <c r="CZ8" s="655">
        <v>18</v>
      </c>
      <c r="DA8" s="655"/>
      <c r="DB8" s="655"/>
      <c r="DC8" s="655"/>
      <c r="DD8" s="634">
        <v>3850</v>
      </c>
      <c r="DE8" s="629"/>
      <c r="DF8" s="629"/>
      <c r="DG8" s="629"/>
      <c r="DH8" s="629"/>
      <c r="DI8" s="629"/>
      <c r="DJ8" s="629"/>
      <c r="DK8" s="629"/>
      <c r="DL8" s="629"/>
      <c r="DM8" s="629"/>
      <c r="DN8" s="629"/>
      <c r="DO8" s="629"/>
      <c r="DP8" s="630"/>
      <c r="DQ8" s="634">
        <v>461512</v>
      </c>
      <c r="DR8" s="629"/>
      <c r="DS8" s="629"/>
      <c r="DT8" s="629"/>
      <c r="DU8" s="629"/>
      <c r="DV8" s="629"/>
      <c r="DW8" s="629"/>
      <c r="DX8" s="629"/>
      <c r="DY8" s="629"/>
      <c r="DZ8" s="629"/>
      <c r="EA8" s="629"/>
      <c r="EB8" s="629"/>
      <c r="EC8" s="672"/>
    </row>
    <row r="9" spans="2:143" ht="11.25" customHeight="1" x14ac:dyDescent="0.15">
      <c r="B9" s="625" t="s">
        <v>240</v>
      </c>
      <c r="C9" s="626"/>
      <c r="D9" s="626"/>
      <c r="E9" s="626"/>
      <c r="F9" s="626"/>
      <c r="G9" s="626"/>
      <c r="H9" s="626"/>
      <c r="I9" s="626"/>
      <c r="J9" s="626"/>
      <c r="K9" s="626"/>
      <c r="L9" s="626"/>
      <c r="M9" s="626"/>
      <c r="N9" s="626"/>
      <c r="O9" s="626"/>
      <c r="P9" s="626"/>
      <c r="Q9" s="627"/>
      <c r="R9" s="628">
        <v>1776</v>
      </c>
      <c r="S9" s="629"/>
      <c r="T9" s="629"/>
      <c r="U9" s="629"/>
      <c r="V9" s="629"/>
      <c r="W9" s="629"/>
      <c r="X9" s="629"/>
      <c r="Y9" s="630"/>
      <c r="Z9" s="655">
        <v>0</v>
      </c>
      <c r="AA9" s="655"/>
      <c r="AB9" s="655"/>
      <c r="AC9" s="655"/>
      <c r="AD9" s="656">
        <v>1776</v>
      </c>
      <c r="AE9" s="656"/>
      <c r="AF9" s="656"/>
      <c r="AG9" s="656"/>
      <c r="AH9" s="656"/>
      <c r="AI9" s="656"/>
      <c r="AJ9" s="656"/>
      <c r="AK9" s="656"/>
      <c r="AL9" s="631">
        <v>0.1</v>
      </c>
      <c r="AM9" s="632"/>
      <c r="AN9" s="632"/>
      <c r="AO9" s="657"/>
      <c r="AP9" s="625" t="s">
        <v>241</v>
      </c>
      <c r="AQ9" s="626"/>
      <c r="AR9" s="626"/>
      <c r="AS9" s="626"/>
      <c r="AT9" s="626"/>
      <c r="AU9" s="626"/>
      <c r="AV9" s="626"/>
      <c r="AW9" s="626"/>
      <c r="AX9" s="626"/>
      <c r="AY9" s="626"/>
      <c r="AZ9" s="626"/>
      <c r="BA9" s="626"/>
      <c r="BB9" s="626"/>
      <c r="BC9" s="626"/>
      <c r="BD9" s="626"/>
      <c r="BE9" s="626"/>
      <c r="BF9" s="627"/>
      <c r="BG9" s="628">
        <v>184215</v>
      </c>
      <c r="BH9" s="629"/>
      <c r="BI9" s="629"/>
      <c r="BJ9" s="629"/>
      <c r="BK9" s="629"/>
      <c r="BL9" s="629"/>
      <c r="BM9" s="629"/>
      <c r="BN9" s="630"/>
      <c r="BO9" s="655">
        <v>46.6</v>
      </c>
      <c r="BP9" s="655"/>
      <c r="BQ9" s="655"/>
      <c r="BR9" s="655"/>
      <c r="BS9" s="656" t="s">
        <v>242</v>
      </c>
      <c r="BT9" s="656"/>
      <c r="BU9" s="656"/>
      <c r="BV9" s="656"/>
      <c r="BW9" s="656"/>
      <c r="BX9" s="656"/>
      <c r="BY9" s="656"/>
      <c r="BZ9" s="656"/>
      <c r="CA9" s="656"/>
      <c r="CB9" s="714"/>
      <c r="CD9" s="662" t="s">
        <v>243</v>
      </c>
      <c r="CE9" s="663"/>
      <c r="CF9" s="663"/>
      <c r="CG9" s="663"/>
      <c r="CH9" s="663"/>
      <c r="CI9" s="663"/>
      <c r="CJ9" s="663"/>
      <c r="CK9" s="663"/>
      <c r="CL9" s="663"/>
      <c r="CM9" s="663"/>
      <c r="CN9" s="663"/>
      <c r="CO9" s="663"/>
      <c r="CP9" s="663"/>
      <c r="CQ9" s="664"/>
      <c r="CR9" s="628">
        <v>666622</v>
      </c>
      <c r="CS9" s="629"/>
      <c r="CT9" s="629"/>
      <c r="CU9" s="629"/>
      <c r="CV9" s="629"/>
      <c r="CW9" s="629"/>
      <c r="CX9" s="629"/>
      <c r="CY9" s="630"/>
      <c r="CZ9" s="655">
        <v>14.4</v>
      </c>
      <c r="DA9" s="655"/>
      <c r="DB9" s="655"/>
      <c r="DC9" s="655"/>
      <c r="DD9" s="634" t="s">
        <v>129</v>
      </c>
      <c r="DE9" s="629"/>
      <c r="DF9" s="629"/>
      <c r="DG9" s="629"/>
      <c r="DH9" s="629"/>
      <c r="DI9" s="629"/>
      <c r="DJ9" s="629"/>
      <c r="DK9" s="629"/>
      <c r="DL9" s="629"/>
      <c r="DM9" s="629"/>
      <c r="DN9" s="629"/>
      <c r="DO9" s="629"/>
      <c r="DP9" s="630"/>
      <c r="DQ9" s="634">
        <v>621283</v>
      </c>
      <c r="DR9" s="629"/>
      <c r="DS9" s="629"/>
      <c r="DT9" s="629"/>
      <c r="DU9" s="629"/>
      <c r="DV9" s="629"/>
      <c r="DW9" s="629"/>
      <c r="DX9" s="629"/>
      <c r="DY9" s="629"/>
      <c r="DZ9" s="629"/>
      <c r="EA9" s="629"/>
      <c r="EB9" s="629"/>
      <c r="EC9" s="672"/>
    </row>
    <row r="10" spans="2:143" ht="11.25" customHeight="1" x14ac:dyDescent="0.15">
      <c r="B10" s="625" t="s">
        <v>244</v>
      </c>
      <c r="C10" s="626"/>
      <c r="D10" s="626"/>
      <c r="E10" s="626"/>
      <c r="F10" s="626"/>
      <c r="G10" s="626"/>
      <c r="H10" s="626"/>
      <c r="I10" s="626"/>
      <c r="J10" s="626"/>
      <c r="K10" s="626"/>
      <c r="L10" s="626"/>
      <c r="M10" s="626"/>
      <c r="N10" s="626"/>
      <c r="O10" s="626"/>
      <c r="P10" s="626"/>
      <c r="Q10" s="627"/>
      <c r="R10" s="628" t="s">
        <v>242</v>
      </c>
      <c r="S10" s="629"/>
      <c r="T10" s="629"/>
      <c r="U10" s="629"/>
      <c r="V10" s="629"/>
      <c r="W10" s="629"/>
      <c r="X10" s="629"/>
      <c r="Y10" s="630"/>
      <c r="Z10" s="655" t="s">
        <v>129</v>
      </c>
      <c r="AA10" s="655"/>
      <c r="AB10" s="655"/>
      <c r="AC10" s="655"/>
      <c r="AD10" s="656" t="s">
        <v>129</v>
      </c>
      <c r="AE10" s="656"/>
      <c r="AF10" s="656"/>
      <c r="AG10" s="656"/>
      <c r="AH10" s="656"/>
      <c r="AI10" s="656"/>
      <c r="AJ10" s="656"/>
      <c r="AK10" s="656"/>
      <c r="AL10" s="631" t="s">
        <v>129</v>
      </c>
      <c r="AM10" s="632"/>
      <c r="AN10" s="632"/>
      <c r="AO10" s="657"/>
      <c r="AP10" s="625" t="s">
        <v>245</v>
      </c>
      <c r="AQ10" s="626"/>
      <c r="AR10" s="626"/>
      <c r="AS10" s="626"/>
      <c r="AT10" s="626"/>
      <c r="AU10" s="626"/>
      <c r="AV10" s="626"/>
      <c r="AW10" s="626"/>
      <c r="AX10" s="626"/>
      <c r="AY10" s="626"/>
      <c r="AZ10" s="626"/>
      <c r="BA10" s="626"/>
      <c r="BB10" s="626"/>
      <c r="BC10" s="626"/>
      <c r="BD10" s="626"/>
      <c r="BE10" s="626"/>
      <c r="BF10" s="627"/>
      <c r="BG10" s="628">
        <v>11737</v>
      </c>
      <c r="BH10" s="629"/>
      <c r="BI10" s="629"/>
      <c r="BJ10" s="629"/>
      <c r="BK10" s="629"/>
      <c r="BL10" s="629"/>
      <c r="BM10" s="629"/>
      <c r="BN10" s="630"/>
      <c r="BO10" s="655">
        <v>3</v>
      </c>
      <c r="BP10" s="655"/>
      <c r="BQ10" s="655"/>
      <c r="BR10" s="655"/>
      <c r="BS10" s="656" t="s">
        <v>129</v>
      </c>
      <c r="BT10" s="656"/>
      <c r="BU10" s="656"/>
      <c r="BV10" s="656"/>
      <c r="BW10" s="656"/>
      <c r="BX10" s="656"/>
      <c r="BY10" s="656"/>
      <c r="BZ10" s="656"/>
      <c r="CA10" s="656"/>
      <c r="CB10" s="714"/>
      <c r="CD10" s="662" t="s">
        <v>246</v>
      </c>
      <c r="CE10" s="663"/>
      <c r="CF10" s="663"/>
      <c r="CG10" s="663"/>
      <c r="CH10" s="663"/>
      <c r="CI10" s="663"/>
      <c r="CJ10" s="663"/>
      <c r="CK10" s="663"/>
      <c r="CL10" s="663"/>
      <c r="CM10" s="663"/>
      <c r="CN10" s="663"/>
      <c r="CO10" s="663"/>
      <c r="CP10" s="663"/>
      <c r="CQ10" s="664"/>
      <c r="CR10" s="628">
        <v>2134</v>
      </c>
      <c r="CS10" s="629"/>
      <c r="CT10" s="629"/>
      <c r="CU10" s="629"/>
      <c r="CV10" s="629"/>
      <c r="CW10" s="629"/>
      <c r="CX10" s="629"/>
      <c r="CY10" s="630"/>
      <c r="CZ10" s="655">
        <v>0</v>
      </c>
      <c r="DA10" s="655"/>
      <c r="DB10" s="655"/>
      <c r="DC10" s="655"/>
      <c r="DD10" s="634" t="s">
        <v>129</v>
      </c>
      <c r="DE10" s="629"/>
      <c r="DF10" s="629"/>
      <c r="DG10" s="629"/>
      <c r="DH10" s="629"/>
      <c r="DI10" s="629"/>
      <c r="DJ10" s="629"/>
      <c r="DK10" s="629"/>
      <c r="DL10" s="629"/>
      <c r="DM10" s="629"/>
      <c r="DN10" s="629"/>
      <c r="DO10" s="629"/>
      <c r="DP10" s="630"/>
      <c r="DQ10" s="634">
        <v>2134</v>
      </c>
      <c r="DR10" s="629"/>
      <c r="DS10" s="629"/>
      <c r="DT10" s="629"/>
      <c r="DU10" s="629"/>
      <c r="DV10" s="629"/>
      <c r="DW10" s="629"/>
      <c r="DX10" s="629"/>
      <c r="DY10" s="629"/>
      <c r="DZ10" s="629"/>
      <c r="EA10" s="629"/>
      <c r="EB10" s="629"/>
      <c r="EC10" s="672"/>
    </row>
    <row r="11" spans="2:143" ht="11.25" customHeight="1" x14ac:dyDescent="0.15">
      <c r="B11" s="625" t="s">
        <v>247</v>
      </c>
      <c r="C11" s="626"/>
      <c r="D11" s="626"/>
      <c r="E11" s="626"/>
      <c r="F11" s="626"/>
      <c r="G11" s="626"/>
      <c r="H11" s="626"/>
      <c r="I11" s="626"/>
      <c r="J11" s="626"/>
      <c r="K11" s="626"/>
      <c r="L11" s="626"/>
      <c r="M11" s="626"/>
      <c r="N11" s="626"/>
      <c r="O11" s="626"/>
      <c r="P11" s="626"/>
      <c r="Q11" s="627"/>
      <c r="R11" s="628">
        <v>78858</v>
      </c>
      <c r="S11" s="629"/>
      <c r="T11" s="629"/>
      <c r="U11" s="629"/>
      <c r="V11" s="629"/>
      <c r="W11" s="629"/>
      <c r="X11" s="629"/>
      <c r="Y11" s="630"/>
      <c r="Z11" s="631">
        <v>1.5</v>
      </c>
      <c r="AA11" s="632"/>
      <c r="AB11" s="632"/>
      <c r="AC11" s="633"/>
      <c r="AD11" s="634">
        <v>78858</v>
      </c>
      <c r="AE11" s="629"/>
      <c r="AF11" s="629"/>
      <c r="AG11" s="629"/>
      <c r="AH11" s="629"/>
      <c r="AI11" s="629"/>
      <c r="AJ11" s="629"/>
      <c r="AK11" s="630"/>
      <c r="AL11" s="631">
        <v>2.5</v>
      </c>
      <c r="AM11" s="632"/>
      <c r="AN11" s="632"/>
      <c r="AO11" s="657"/>
      <c r="AP11" s="625" t="s">
        <v>248</v>
      </c>
      <c r="AQ11" s="626"/>
      <c r="AR11" s="626"/>
      <c r="AS11" s="626"/>
      <c r="AT11" s="626"/>
      <c r="AU11" s="626"/>
      <c r="AV11" s="626"/>
      <c r="AW11" s="626"/>
      <c r="AX11" s="626"/>
      <c r="AY11" s="626"/>
      <c r="AZ11" s="626"/>
      <c r="BA11" s="626"/>
      <c r="BB11" s="626"/>
      <c r="BC11" s="626"/>
      <c r="BD11" s="626"/>
      <c r="BE11" s="626"/>
      <c r="BF11" s="627"/>
      <c r="BG11" s="628">
        <v>11154</v>
      </c>
      <c r="BH11" s="629"/>
      <c r="BI11" s="629"/>
      <c r="BJ11" s="629"/>
      <c r="BK11" s="629"/>
      <c r="BL11" s="629"/>
      <c r="BM11" s="629"/>
      <c r="BN11" s="630"/>
      <c r="BO11" s="655">
        <v>2.8</v>
      </c>
      <c r="BP11" s="655"/>
      <c r="BQ11" s="655"/>
      <c r="BR11" s="655"/>
      <c r="BS11" s="656">
        <v>3187</v>
      </c>
      <c r="BT11" s="656"/>
      <c r="BU11" s="656"/>
      <c r="BV11" s="656"/>
      <c r="BW11" s="656"/>
      <c r="BX11" s="656"/>
      <c r="BY11" s="656"/>
      <c r="BZ11" s="656"/>
      <c r="CA11" s="656"/>
      <c r="CB11" s="714"/>
      <c r="CD11" s="662" t="s">
        <v>249</v>
      </c>
      <c r="CE11" s="663"/>
      <c r="CF11" s="663"/>
      <c r="CG11" s="663"/>
      <c r="CH11" s="663"/>
      <c r="CI11" s="663"/>
      <c r="CJ11" s="663"/>
      <c r="CK11" s="663"/>
      <c r="CL11" s="663"/>
      <c r="CM11" s="663"/>
      <c r="CN11" s="663"/>
      <c r="CO11" s="663"/>
      <c r="CP11" s="663"/>
      <c r="CQ11" s="664"/>
      <c r="CR11" s="628">
        <v>338335</v>
      </c>
      <c r="CS11" s="629"/>
      <c r="CT11" s="629"/>
      <c r="CU11" s="629"/>
      <c r="CV11" s="629"/>
      <c r="CW11" s="629"/>
      <c r="CX11" s="629"/>
      <c r="CY11" s="630"/>
      <c r="CZ11" s="655">
        <v>7.3</v>
      </c>
      <c r="DA11" s="655"/>
      <c r="DB11" s="655"/>
      <c r="DC11" s="655"/>
      <c r="DD11" s="634">
        <v>33138</v>
      </c>
      <c r="DE11" s="629"/>
      <c r="DF11" s="629"/>
      <c r="DG11" s="629"/>
      <c r="DH11" s="629"/>
      <c r="DI11" s="629"/>
      <c r="DJ11" s="629"/>
      <c r="DK11" s="629"/>
      <c r="DL11" s="629"/>
      <c r="DM11" s="629"/>
      <c r="DN11" s="629"/>
      <c r="DO11" s="629"/>
      <c r="DP11" s="630"/>
      <c r="DQ11" s="634">
        <v>167582</v>
      </c>
      <c r="DR11" s="629"/>
      <c r="DS11" s="629"/>
      <c r="DT11" s="629"/>
      <c r="DU11" s="629"/>
      <c r="DV11" s="629"/>
      <c r="DW11" s="629"/>
      <c r="DX11" s="629"/>
      <c r="DY11" s="629"/>
      <c r="DZ11" s="629"/>
      <c r="EA11" s="629"/>
      <c r="EB11" s="629"/>
      <c r="EC11" s="672"/>
    </row>
    <row r="12" spans="2:143" ht="11.25" customHeight="1" x14ac:dyDescent="0.15">
      <c r="B12" s="625" t="s">
        <v>250</v>
      </c>
      <c r="C12" s="626"/>
      <c r="D12" s="626"/>
      <c r="E12" s="626"/>
      <c r="F12" s="626"/>
      <c r="G12" s="626"/>
      <c r="H12" s="626"/>
      <c r="I12" s="626"/>
      <c r="J12" s="626"/>
      <c r="K12" s="626"/>
      <c r="L12" s="626"/>
      <c r="M12" s="626"/>
      <c r="N12" s="626"/>
      <c r="O12" s="626"/>
      <c r="P12" s="626"/>
      <c r="Q12" s="627"/>
      <c r="R12" s="628" t="s">
        <v>129</v>
      </c>
      <c r="S12" s="629"/>
      <c r="T12" s="629"/>
      <c r="U12" s="629"/>
      <c r="V12" s="629"/>
      <c r="W12" s="629"/>
      <c r="X12" s="629"/>
      <c r="Y12" s="630"/>
      <c r="Z12" s="655" t="s">
        <v>129</v>
      </c>
      <c r="AA12" s="655"/>
      <c r="AB12" s="655"/>
      <c r="AC12" s="655"/>
      <c r="AD12" s="656" t="s">
        <v>129</v>
      </c>
      <c r="AE12" s="656"/>
      <c r="AF12" s="656"/>
      <c r="AG12" s="656"/>
      <c r="AH12" s="656"/>
      <c r="AI12" s="656"/>
      <c r="AJ12" s="656"/>
      <c r="AK12" s="656"/>
      <c r="AL12" s="631" t="s">
        <v>129</v>
      </c>
      <c r="AM12" s="632"/>
      <c r="AN12" s="632"/>
      <c r="AO12" s="657"/>
      <c r="AP12" s="625" t="s">
        <v>251</v>
      </c>
      <c r="AQ12" s="626"/>
      <c r="AR12" s="626"/>
      <c r="AS12" s="626"/>
      <c r="AT12" s="626"/>
      <c r="AU12" s="626"/>
      <c r="AV12" s="626"/>
      <c r="AW12" s="626"/>
      <c r="AX12" s="626"/>
      <c r="AY12" s="626"/>
      <c r="AZ12" s="626"/>
      <c r="BA12" s="626"/>
      <c r="BB12" s="626"/>
      <c r="BC12" s="626"/>
      <c r="BD12" s="626"/>
      <c r="BE12" s="626"/>
      <c r="BF12" s="627"/>
      <c r="BG12" s="628">
        <v>140996</v>
      </c>
      <c r="BH12" s="629"/>
      <c r="BI12" s="629"/>
      <c r="BJ12" s="629"/>
      <c r="BK12" s="629"/>
      <c r="BL12" s="629"/>
      <c r="BM12" s="629"/>
      <c r="BN12" s="630"/>
      <c r="BO12" s="655">
        <v>35.6</v>
      </c>
      <c r="BP12" s="655"/>
      <c r="BQ12" s="655"/>
      <c r="BR12" s="655"/>
      <c r="BS12" s="656" t="s">
        <v>129</v>
      </c>
      <c r="BT12" s="656"/>
      <c r="BU12" s="656"/>
      <c r="BV12" s="656"/>
      <c r="BW12" s="656"/>
      <c r="BX12" s="656"/>
      <c r="BY12" s="656"/>
      <c r="BZ12" s="656"/>
      <c r="CA12" s="656"/>
      <c r="CB12" s="714"/>
      <c r="CD12" s="662" t="s">
        <v>252</v>
      </c>
      <c r="CE12" s="663"/>
      <c r="CF12" s="663"/>
      <c r="CG12" s="663"/>
      <c r="CH12" s="663"/>
      <c r="CI12" s="663"/>
      <c r="CJ12" s="663"/>
      <c r="CK12" s="663"/>
      <c r="CL12" s="663"/>
      <c r="CM12" s="663"/>
      <c r="CN12" s="663"/>
      <c r="CO12" s="663"/>
      <c r="CP12" s="663"/>
      <c r="CQ12" s="664"/>
      <c r="CR12" s="628">
        <v>256713</v>
      </c>
      <c r="CS12" s="629"/>
      <c r="CT12" s="629"/>
      <c r="CU12" s="629"/>
      <c r="CV12" s="629"/>
      <c r="CW12" s="629"/>
      <c r="CX12" s="629"/>
      <c r="CY12" s="630"/>
      <c r="CZ12" s="655">
        <v>5.5</v>
      </c>
      <c r="DA12" s="655"/>
      <c r="DB12" s="655"/>
      <c r="DC12" s="655"/>
      <c r="DD12" s="634" t="s">
        <v>137</v>
      </c>
      <c r="DE12" s="629"/>
      <c r="DF12" s="629"/>
      <c r="DG12" s="629"/>
      <c r="DH12" s="629"/>
      <c r="DI12" s="629"/>
      <c r="DJ12" s="629"/>
      <c r="DK12" s="629"/>
      <c r="DL12" s="629"/>
      <c r="DM12" s="629"/>
      <c r="DN12" s="629"/>
      <c r="DO12" s="629"/>
      <c r="DP12" s="630"/>
      <c r="DQ12" s="634">
        <v>118423</v>
      </c>
      <c r="DR12" s="629"/>
      <c r="DS12" s="629"/>
      <c r="DT12" s="629"/>
      <c r="DU12" s="629"/>
      <c r="DV12" s="629"/>
      <c r="DW12" s="629"/>
      <c r="DX12" s="629"/>
      <c r="DY12" s="629"/>
      <c r="DZ12" s="629"/>
      <c r="EA12" s="629"/>
      <c r="EB12" s="629"/>
      <c r="EC12" s="672"/>
    </row>
    <row r="13" spans="2:143" ht="11.25" customHeight="1" x14ac:dyDescent="0.15">
      <c r="B13" s="625" t="s">
        <v>253</v>
      </c>
      <c r="C13" s="626"/>
      <c r="D13" s="626"/>
      <c r="E13" s="626"/>
      <c r="F13" s="626"/>
      <c r="G13" s="626"/>
      <c r="H13" s="626"/>
      <c r="I13" s="626"/>
      <c r="J13" s="626"/>
      <c r="K13" s="626"/>
      <c r="L13" s="626"/>
      <c r="M13" s="626"/>
      <c r="N13" s="626"/>
      <c r="O13" s="626"/>
      <c r="P13" s="626"/>
      <c r="Q13" s="627"/>
      <c r="R13" s="628" t="s">
        <v>254</v>
      </c>
      <c r="S13" s="629"/>
      <c r="T13" s="629"/>
      <c r="U13" s="629"/>
      <c r="V13" s="629"/>
      <c r="W13" s="629"/>
      <c r="X13" s="629"/>
      <c r="Y13" s="630"/>
      <c r="Z13" s="655" t="s">
        <v>242</v>
      </c>
      <c r="AA13" s="655"/>
      <c r="AB13" s="655"/>
      <c r="AC13" s="655"/>
      <c r="AD13" s="656" t="s">
        <v>129</v>
      </c>
      <c r="AE13" s="656"/>
      <c r="AF13" s="656"/>
      <c r="AG13" s="656"/>
      <c r="AH13" s="656"/>
      <c r="AI13" s="656"/>
      <c r="AJ13" s="656"/>
      <c r="AK13" s="656"/>
      <c r="AL13" s="631" t="s">
        <v>129</v>
      </c>
      <c r="AM13" s="632"/>
      <c r="AN13" s="632"/>
      <c r="AO13" s="657"/>
      <c r="AP13" s="625" t="s">
        <v>255</v>
      </c>
      <c r="AQ13" s="626"/>
      <c r="AR13" s="626"/>
      <c r="AS13" s="626"/>
      <c r="AT13" s="626"/>
      <c r="AU13" s="626"/>
      <c r="AV13" s="626"/>
      <c r="AW13" s="626"/>
      <c r="AX13" s="626"/>
      <c r="AY13" s="626"/>
      <c r="AZ13" s="626"/>
      <c r="BA13" s="626"/>
      <c r="BB13" s="626"/>
      <c r="BC13" s="626"/>
      <c r="BD13" s="626"/>
      <c r="BE13" s="626"/>
      <c r="BF13" s="627"/>
      <c r="BG13" s="628">
        <v>137177</v>
      </c>
      <c r="BH13" s="629"/>
      <c r="BI13" s="629"/>
      <c r="BJ13" s="629"/>
      <c r="BK13" s="629"/>
      <c r="BL13" s="629"/>
      <c r="BM13" s="629"/>
      <c r="BN13" s="630"/>
      <c r="BO13" s="655">
        <v>34.700000000000003</v>
      </c>
      <c r="BP13" s="655"/>
      <c r="BQ13" s="655"/>
      <c r="BR13" s="655"/>
      <c r="BS13" s="656" t="s">
        <v>137</v>
      </c>
      <c r="BT13" s="656"/>
      <c r="BU13" s="656"/>
      <c r="BV13" s="656"/>
      <c r="BW13" s="656"/>
      <c r="BX13" s="656"/>
      <c r="BY13" s="656"/>
      <c r="BZ13" s="656"/>
      <c r="CA13" s="656"/>
      <c r="CB13" s="714"/>
      <c r="CD13" s="662" t="s">
        <v>256</v>
      </c>
      <c r="CE13" s="663"/>
      <c r="CF13" s="663"/>
      <c r="CG13" s="663"/>
      <c r="CH13" s="663"/>
      <c r="CI13" s="663"/>
      <c r="CJ13" s="663"/>
      <c r="CK13" s="663"/>
      <c r="CL13" s="663"/>
      <c r="CM13" s="663"/>
      <c r="CN13" s="663"/>
      <c r="CO13" s="663"/>
      <c r="CP13" s="663"/>
      <c r="CQ13" s="664"/>
      <c r="CR13" s="628">
        <v>811128</v>
      </c>
      <c r="CS13" s="629"/>
      <c r="CT13" s="629"/>
      <c r="CU13" s="629"/>
      <c r="CV13" s="629"/>
      <c r="CW13" s="629"/>
      <c r="CX13" s="629"/>
      <c r="CY13" s="630"/>
      <c r="CZ13" s="655">
        <v>17.5</v>
      </c>
      <c r="DA13" s="655"/>
      <c r="DB13" s="655"/>
      <c r="DC13" s="655"/>
      <c r="DD13" s="634">
        <v>278788</v>
      </c>
      <c r="DE13" s="629"/>
      <c r="DF13" s="629"/>
      <c r="DG13" s="629"/>
      <c r="DH13" s="629"/>
      <c r="DI13" s="629"/>
      <c r="DJ13" s="629"/>
      <c r="DK13" s="629"/>
      <c r="DL13" s="629"/>
      <c r="DM13" s="629"/>
      <c r="DN13" s="629"/>
      <c r="DO13" s="629"/>
      <c r="DP13" s="630"/>
      <c r="DQ13" s="634">
        <v>508524</v>
      </c>
      <c r="DR13" s="629"/>
      <c r="DS13" s="629"/>
      <c r="DT13" s="629"/>
      <c r="DU13" s="629"/>
      <c r="DV13" s="629"/>
      <c r="DW13" s="629"/>
      <c r="DX13" s="629"/>
      <c r="DY13" s="629"/>
      <c r="DZ13" s="629"/>
      <c r="EA13" s="629"/>
      <c r="EB13" s="629"/>
      <c r="EC13" s="672"/>
    </row>
    <row r="14" spans="2:143" ht="11.25" customHeight="1" x14ac:dyDescent="0.15">
      <c r="B14" s="625" t="s">
        <v>257</v>
      </c>
      <c r="C14" s="626"/>
      <c r="D14" s="626"/>
      <c r="E14" s="626"/>
      <c r="F14" s="626"/>
      <c r="G14" s="626"/>
      <c r="H14" s="626"/>
      <c r="I14" s="626"/>
      <c r="J14" s="626"/>
      <c r="K14" s="626"/>
      <c r="L14" s="626"/>
      <c r="M14" s="626"/>
      <c r="N14" s="626"/>
      <c r="O14" s="626"/>
      <c r="P14" s="626"/>
      <c r="Q14" s="627"/>
      <c r="R14" s="628" t="s">
        <v>137</v>
      </c>
      <c r="S14" s="629"/>
      <c r="T14" s="629"/>
      <c r="U14" s="629"/>
      <c r="V14" s="629"/>
      <c r="W14" s="629"/>
      <c r="X14" s="629"/>
      <c r="Y14" s="630"/>
      <c r="Z14" s="655" t="s">
        <v>129</v>
      </c>
      <c r="AA14" s="655"/>
      <c r="AB14" s="655"/>
      <c r="AC14" s="655"/>
      <c r="AD14" s="656" t="s">
        <v>129</v>
      </c>
      <c r="AE14" s="656"/>
      <c r="AF14" s="656"/>
      <c r="AG14" s="656"/>
      <c r="AH14" s="656"/>
      <c r="AI14" s="656"/>
      <c r="AJ14" s="656"/>
      <c r="AK14" s="656"/>
      <c r="AL14" s="631" t="s">
        <v>129</v>
      </c>
      <c r="AM14" s="632"/>
      <c r="AN14" s="632"/>
      <c r="AO14" s="657"/>
      <c r="AP14" s="625" t="s">
        <v>258</v>
      </c>
      <c r="AQ14" s="626"/>
      <c r="AR14" s="626"/>
      <c r="AS14" s="626"/>
      <c r="AT14" s="626"/>
      <c r="AU14" s="626"/>
      <c r="AV14" s="626"/>
      <c r="AW14" s="626"/>
      <c r="AX14" s="626"/>
      <c r="AY14" s="626"/>
      <c r="AZ14" s="626"/>
      <c r="BA14" s="626"/>
      <c r="BB14" s="626"/>
      <c r="BC14" s="626"/>
      <c r="BD14" s="626"/>
      <c r="BE14" s="626"/>
      <c r="BF14" s="627"/>
      <c r="BG14" s="628">
        <v>9609</v>
      </c>
      <c r="BH14" s="629"/>
      <c r="BI14" s="629"/>
      <c r="BJ14" s="629"/>
      <c r="BK14" s="629"/>
      <c r="BL14" s="629"/>
      <c r="BM14" s="629"/>
      <c r="BN14" s="630"/>
      <c r="BO14" s="655">
        <v>2.4</v>
      </c>
      <c r="BP14" s="655"/>
      <c r="BQ14" s="655"/>
      <c r="BR14" s="655"/>
      <c r="BS14" s="656" t="s">
        <v>129</v>
      </c>
      <c r="BT14" s="656"/>
      <c r="BU14" s="656"/>
      <c r="BV14" s="656"/>
      <c r="BW14" s="656"/>
      <c r="BX14" s="656"/>
      <c r="BY14" s="656"/>
      <c r="BZ14" s="656"/>
      <c r="CA14" s="656"/>
      <c r="CB14" s="714"/>
      <c r="CD14" s="662" t="s">
        <v>259</v>
      </c>
      <c r="CE14" s="663"/>
      <c r="CF14" s="663"/>
      <c r="CG14" s="663"/>
      <c r="CH14" s="663"/>
      <c r="CI14" s="663"/>
      <c r="CJ14" s="663"/>
      <c r="CK14" s="663"/>
      <c r="CL14" s="663"/>
      <c r="CM14" s="663"/>
      <c r="CN14" s="663"/>
      <c r="CO14" s="663"/>
      <c r="CP14" s="663"/>
      <c r="CQ14" s="664"/>
      <c r="CR14" s="628">
        <v>154727</v>
      </c>
      <c r="CS14" s="629"/>
      <c r="CT14" s="629"/>
      <c r="CU14" s="629"/>
      <c r="CV14" s="629"/>
      <c r="CW14" s="629"/>
      <c r="CX14" s="629"/>
      <c r="CY14" s="630"/>
      <c r="CZ14" s="655">
        <v>3.3</v>
      </c>
      <c r="DA14" s="655"/>
      <c r="DB14" s="655"/>
      <c r="DC14" s="655"/>
      <c r="DD14" s="634" t="s">
        <v>129</v>
      </c>
      <c r="DE14" s="629"/>
      <c r="DF14" s="629"/>
      <c r="DG14" s="629"/>
      <c r="DH14" s="629"/>
      <c r="DI14" s="629"/>
      <c r="DJ14" s="629"/>
      <c r="DK14" s="629"/>
      <c r="DL14" s="629"/>
      <c r="DM14" s="629"/>
      <c r="DN14" s="629"/>
      <c r="DO14" s="629"/>
      <c r="DP14" s="630"/>
      <c r="DQ14" s="634">
        <v>153327</v>
      </c>
      <c r="DR14" s="629"/>
      <c r="DS14" s="629"/>
      <c r="DT14" s="629"/>
      <c r="DU14" s="629"/>
      <c r="DV14" s="629"/>
      <c r="DW14" s="629"/>
      <c r="DX14" s="629"/>
      <c r="DY14" s="629"/>
      <c r="DZ14" s="629"/>
      <c r="EA14" s="629"/>
      <c r="EB14" s="629"/>
      <c r="EC14" s="672"/>
    </row>
    <row r="15" spans="2:143" ht="11.25" customHeight="1" x14ac:dyDescent="0.15">
      <c r="B15" s="625" t="s">
        <v>260</v>
      </c>
      <c r="C15" s="626"/>
      <c r="D15" s="626"/>
      <c r="E15" s="626"/>
      <c r="F15" s="626"/>
      <c r="G15" s="626"/>
      <c r="H15" s="626"/>
      <c r="I15" s="626"/>
      <c r="J15" s="626"/>
      <c r="K15" s="626"/>
      <c r="L15" s="626"/>
      <c r="M15" s="626"/>
      <c r="N15" s="626"/>
      <c r="O15" s="626"/>
      <c r="P15" s="626"/>
      <c r="Q15" s="627"/>
      <c r="R15" s="628" t="s">
        <v>129</v>
      </c>
      <c r="S15" s="629"/>
      <c r="T15" s="629"/>
      <c r="U15" s="629"/>
      <c r="V15" s="629"/>
      <c r="W15" s="629"/>
      <c r="X15" s="629"/>
      <c r="Y15" s="630"/>
      <c r="Z15" s="655" t="s">
        <v>129</v>
      </c>
      <c r="AA15" s="655"/>
      <c r="AB15" s="655"/>
      <c r="AC15" s="655"/>
      <c r="AD15" s="656" t="s">
        <v>129</v>
      </c>
      <c r="AE15" s="656"/>
      <c r="AF15" s="656"/>
      <c r="AG15" s="656"/>
      <c r="AH15" s="656"/>
      <c r="AI15" s="656"/>
      <c r="AJ15" s="656"/>
      <c r="AK15" s="656"/>
      <c r="AL15" s="631" t="s">
        <v>242</v>
      </c>
      <c r="AM15" s="632"/>
      <c r="AN15" s="632"/>
      <c r="AO15" s="657"/>
      <c r="AP15" s="625" t="s">
        <v>261</v>
      </c>
      <c r="AQ15" s="626"/>
      <c r="AR15" s="626"/>
      <c r="AS15" s="626"/>
      <c r="AT15" s="626"/>
      <c r="AU15" s="626"/>
      <c r="AV15" s="626"/>
      <c r="AW15" s="626"/>
      <c r="AX15" s="626"/>
      <c r="AY15" s="626"/>
      <c r="AZ15" s="626"/>
      <c r="BA15" s="626"/>
      <c r="BB15" s="626"/>
      <c r="BC15" s="626"/>
      <c r="BD15" s="626"/>
      <c r="BE15" s="626"/>
      <c r="BF15" s="627"/>
      <c r="BG15" s="628">
        <v>32305</v>
      </c>
      <c r="BH15" s="629"/>
      <c r="BI15" s="629"/>
      <c r="BJ15" s="629"/>
      <c r="BK15" s="629"/>
      <c r="BL15" s="629"/>
      <c r="BM15" s="629"/>
      <c r="BN15" s="630"/>
      <c r="BO15" s="655">
        <v>8.1999999999999993</v>
      </c>
      <c r="BP15" s="655"/>
      <c r="BQ15" s="655"/>
      <c r="BR15" s="655"/>
      <c r="BS15" s="656" t="s">
        <v>129</v>
      </c>
      <c r="BT15" s="656"/>
      <c r="BU15" s="656"/>
      <c r="BV15" s="656"/>
      <c r="BW15" s="656"/>
      <c r="BX15" s="656"/>
      <c r="BY15" s="656"/>
      <c r="BZ15" s="656"/>
      <c r="CA15" s="656"/>
      <c r="CB15" s="714"/>
      <c r="CD15" s="662" t="s">
        <v>262</v>
      </c>
      <c r="CE15" s="663"/>
      <c r="CF15" s="663"/>
      <c r="CG15" s="663"/>
      <c r="CH15" s="663"/>
      <c r="CI15" s="663"/>
      <c r="CJ15" s="663"/>
      <c r="CK15" s="663"/>
      <c r="CL15" s="663"/>
      <c r="CM15" s="663"/>
      <c r="CN15" s="663"/>
      <c r="CO15" s="663"/>
      <c r="CP15" s="663"/>
      <c r="CQ15" s="664"/>
      <c r="CR15" s="628">
        <v>422115</v>
      </c>
      <c r="CS15" s="629"/>
      <c r="CT15" s="629"/>
      <c r="CU15" s="629"/>
      <c r="CV15" s="629"/>
      <c r="CW15" s="629"/>
      <c r="CX15" s="629"/>
      <c r="CY15" s="630"/>
      <c r="CZ15" s="655">
        <v>9.1</v>
      </c>
      <c r="DA15" s="655"/>
      <c r="DB15" s="655"/>
      <c r="DC15" s="655"/>
      <c r="DD15" s="634">
        <v>46838</v>
      </c>
      <c r="DE15" s="629"/>
      <c r="DF15" s="629"/>
      <c r="DG15" s="629"/>
      <c r="DH15" s="629"/>
      <c r="DI15" s="629"/>
      <c r="DJ15" s="629"/>
      <c r="DK15" s="629"/>
      <c r="DL15" s="629"/>
      <c r="DM15" s="629"/>
      <c r="DN15" s="629"/>
      <c r="DO15" s="629"/>
      <c r="DP15" s="630"/>
      <c r="DQ15" s="634">
        <v>311069</v>
      </c>
      <c r="DR15" s="629"/>
      <c r="DS15" s="629"/>
      <c r="DT15" s="629"/>
      <c r="DU15" s="629"/>
      <c r="DV15" s="629"/>
      <c r="DW15" s="629"/>
      <c r="DX15" s="629"/>
      <c r="DY15" s="629"/>
      <c r="DZ15" s="629"/>
      <c r="EA15" s="629"/>
      <c r="EB15" s="629"/>
      <c r="EC15" s="672"/>
    </row>
    <row r="16" spans="2:143" ht="11.25" customHeight="1" x14ac:dyDescent="0.15">
      <c r="B16" s="625" t="s">
        <v>263</v>
      </c>
      <c r="C16" s="626"/>
      <c r="D16" s="626"/>
      <c r="E16" s="626"/>
      <c r="F16" s="626"/>
      <c r="G16" s="626"/>
      <c r="H16" s="626"/>
      <c r="I16" s="626"/>
      <c r="J16" s="626"/>
      <c r="K16" s="626"/>
      <c r="L16" s="626"/>
      <c r="M16" s="626"/>
      <c r="N16" s="626"/>
      <c r="O16" s="626"/>
      <c r="P16" s="626"/>
      <c r="Q16" s="627"/>
      <c r="R16" s="628">
        <v>5523</v>
      </c>
      <c r="S16" s="629"/>
      <c r="T16" s="629"/>
      <c r="U16" s="629"/>
      <c r="V16" s="629"/>
      <c r="W16" s="629"/>
      <c r="X16" s="629"/>
      <c r="Y16" s="630"/>
      <c r="Z16" s="655">
        <v>0.1</v>
      </c>
      <c r="AA16" s="655"/>
      <c r="AB16" s="655"/>
      <c r="AC16" s="655"/>
      <c r="AD16" s="656">
        <v>5523</v>
      </c>
      <c r="AE16" s="656"/>
      <c r="AF16" s="656"/>
      <c r="AG16" s="656"/>
      <c r="AH16" s="656"/>
      <c r="AI16" s="656"/>
      <c r="AJ16" s="656"/>
      <c r="AK16" s="656"/>
      <c r="AL16" s="631">
        <v>0.2</v>
      </c>
      <c r="AM16" s="632"/>
      <c r="AN16" s="632"/>
      <c r="AO16" s="657"/>
      <c r="AP16" s="625" t="s">
        <v>264</v>
      </c>
      <c r="AQ16" s="626"/>
      <c r="AR16" s="626"/>
      <c r="AS16" s="626"/>
      <c r="AT16" s="626"/>
      <c r="AU16" s="626"/>
      <c r="AV16" s="626"/>
      <c r="AW16" s="626"/>
      <c r="AX16" s="626"/>
      <c r="AY16" s="626"/>
      <c r="AZ16" s="626"/>
      <c r="BA16" s="626"/>
      <c r="BB16" s="626"/>
      <c r="BC16" s="626"/>
      <c r="BD16" s="626"/>
      <c r="BE16" s="626"/>
      <c r="BF16" s="627"/>
      <c r="BG16" s="628" t="s">
        <v>137</v>
      </c>
      <c r="BH16" s="629"/>
      <c r="BI16" s="629"/>
      <c r="BJ16" s="629"/>
      <c r="BK16" s="629"/>
      <c r="BL16" s="629"/>
      <c r="BM16" s="629"/>
      <c r="BN16" s="630"/>
      <c r="BO16" s="655" t="s">
        <v>129</v>
      </c>
      <c r="BP16" s="655"/>
      <c r="BQ16" s="655"/>
      <c r="BR16" s="655"/>
      <c r="BS16" s="656" t="s">
        <v>129</v>
      </c>
      <c r="BT16" s="656"/>
      <c r="BU16" s="656"/>
      <c r="BV16" s="656"/>
      <c r="BW16" s="656"/>
      <c r="BX16" s="656"/>
      <c r="BY16" s="656"/>
      <c r="BZ16" s="656"/>
      <c r="CA16" s="656"/>
      <c r="CB16" s="714"/>
      <c r="CD16" s="662" t="s">
        <v>265</v>
      </c>
      <c r="CE16" s="663"/>
      <c r="CF16" s="663"/>
      <c r="CG16" s="663"/>
      <c r="CH16" s="663"/>
      <c r="CI16" s="663"/>
      <c r="CJ16" s="663"/>
      <c r="CK16" s="663"/>
      <c r="CL16" s="663"/>
      <c r="CM16" s="663"/>
      <c r="CN16" s="663"/>
      <c r="CO16" s="663"/>
      <c r="CP16" s="663"/>
      <c r="CQ16" s="664"/>
      <c r="CR16" s="628" t="s">
        <v>129</v>
      </c>
      <c r="CS16" s="629"/>
      <c r="CT16" s="629"/>
      <c r="CU16" s="629"/>
      <c r="CV16" s="629"/>
      <c r="CW16" s="629"/>
      <c r="CX16" s="629"/>
      <c r="CY16" s="630"/>
      <c r="CZ16" s="655" t="s">
        <v>129</v>
      </c>
      <c r="DA16" s="655"/>
      <c r="DB16" s="655"/>
      <c r="DC16" s="655"/>
      <c r="DD16" s="634" t="s">
        <v>137</v>
      </c>
      <c r="DE16" s="629"/>
      <c r="DF16" s="629"/>
      <c r="DG16" s="629"/>
      <c r="DH16" s="629"/>
      <c r="DI16" s="629"/>
      <c r="DJ16" s="629"/>
      <c r="DK16" s="629"/>
      <c r="DL16" s="629"/>
      <c r="DM16" s="629"/>
      <c r="DN16" s="629"/>
      <c r="DO16" s="629"/>
      <c r="DP16" s="630"/>
      <c r="DQ16" s="634" t="s">
        <v>129</v>
      </c>
      <c r="DR16" s="629"/>
      <c r="DS16" s="629"/>
      <c r="DT16" s="629"/>
      <c r="DU16" s="629"/>
      <c r="DV16" s="629"/>
      <c r="DW16" s="629"/>
      <c r="DX16" s="629"/>
      <c r="DY16" s="629"/>
      <c r="DZ16" s="629"/>
      <c r="EA16" s="629"/>
      <c r="EB16" s="629"/>
      <c r="EC16" s="672"/>
    </row>
    <row r="17" spans="2:133" ht="11.25" customHeight="1" x14ac:dyDescent="0.15">
      <c r="B17" s="625" t="s">
        <v>266</v>
      </c>
      <c r="C17" s="626"/>
      <c r="D17" s="626"/>
      <c r="E17" s="626"/>
      <c r="F17" s="626"/>
      <c r="G17" s="626"/>
      <c r="H17" s="626"/>
      <c r="I17" s="626"/>
      <c r="J17" s="626"/>
      <c r="K17" s="626"/>
      <c r="L17" s="626"/>
      <c r="M17" s="626"/>
      <c r="N17" s="626"/>
      <c r="O17" s="626"/>
      <c r="P17" s="626"/>
      <c r="Q17" s="627"/>
      <c r="R17" s="628">
        <v>3292</v>
      </c>
      <c r="S17" s="629"/>
      <c r="T17" s="629"/>
      <c r="U17" s="629"/>
      <c r="V17" s="629"/>
      <c r="W17" s="629"/>
      <c r="X17" s="629"/>
      <c r="Y17" s="630"/>
      <c r="Z17" s="655">
        <v>0.1</v>
      </c>
      <c r="AA17" s="655"/>
      <c r="AB17" s="655"/>
      <c r="AC17" s="655"/>
      <c r="AD17" s="656">
        <v>3292</v>
      </c>
      <c r="AE17" s="656"/>
      <c r="AF17" s="656"/>
      <c r="AG17" s="656"/>
      <c r="AH17" s="656"/>
      <c r="AI17" s="656"/>
      <c r="AJ17" s="656"/>
      <c r="AK17" s="656"/>
      <c r="AL17" s="631">
        <v>0.1</v>
      </c>
      <c r="AM17" s="632"/>
      <c r="AN17" s="632"/>
      <c r="AO17" s="657"/>
      <c r="AP17" s="625" t="s">
        <v>267</v>
      </c>
      <c r="AQ17" s="626"/>
      <c r="AR17" s="626"/>
      <c r="AS17" s="626"/>
      <c r="AT17" s="626"/>
      <c r="AU17" s="626"/>
      <c r="AV17" s="626"/>
      <c r="AW17" s="626"/>
      <c r="AX17" s="626"/>
      <c r="AY17" s="626"/>
      <c r="AZ17" s="626"/>
      <c r="BA17" s="626"/>
      <c r="BB17" s="626"/>
      <c r="BC17" s="626"/>
      <c r="BD17" s="626"/>
      <c r="BE17" s="626"/>
      <c r="BF17" s="627"/>
      <c r="BG17" s="628" t="s">
        <v>129</v>
      </c>
      <c r="BH17" s="629"/>
      <c r="BI17" s="629"/>
      <c r="BJ17" s="629"/>
      <c r="BK17" s="629"/>
      <c r="BL17" s="629"/>
      <c r="BM17" s="629"/>
      <c r="BN17" s="630"/>
      <c r="BO17" s="655" t="s">
        <v>242</v>
      </c>
      <c r="BP17" s="655"/>
      <c r="BQ17" s="655"/>
      <c r="BR17" s="655"/>
      <c r="BS17" s="656" t="s">
        <v>129</v>
      </c>
      <c r="BT17" s="656"/>
      <c r="BU17" s="656"/>
      <c r="BV17" s="656"/>
      <c r="BW17" s="656"/>
      <c r="BX17" s="656"/>
      <c r="BY17" s="656"/>
      <c r="BZ17" s="656"/>
      <c r="CA17" s="656"/>
      <c r="CB17" s="714"/>
      <c r="CD17" s="662" t="s">
        <v>268</v>
      </c>
      <c r="CE17" s="663"/>
      <c r="CF17" s="663"/>
      <c r="CG17" s="663"/>
      <c r="CH17" s="663"/>
      <c r="CI17" s="663"/>
      <c r="CJ17" s="663"/>
      <c r="CK17" s="663"/>
      <c r="CL17" s="663"/>
      <c r="CM17" s="663"/>
      <c r="CN17" s="663"/>
      <c r="CO17" s="663"/>
      <c r="CP17" s="663"/>
      <c r="CQ17" s="664"/>
      <c r="CR17" s="628">
        <v>542386</v>
      </c>
      <c r="CS17" s="629"/>
      <c r="CT17" s="629"/>
      <c r="CU17" s="629"/>
      <c r="CV17" s="629"/>
      <c r="CW17" s="629"/>
      <c r="CX17" s="629"/>
      <c r="CY17" s="630"/>
      <c r="CZ17" s="655">
        <v>11.7</v>
      </c>
      <c r="DA17" s="655"/>
      <c r="DB17" s="655"/>
      <c r="DC17" s="655"/>
      <c r="DD17" s="634" t="s">
        <v>129</v>
      </c>
      <c r="DE17" s="629"/>
      <c r="DF17" s="629"/>
      <c r="DG17" s="629"/>
      <c r="DH17" s="629"/>
      <c r="DI17" s="629"/>
      <c r="DJ17" s="629"/>
      <c r="DK17" s="629"/>
      <c r="DL17" s="629"/>
      <c r="DM17" s="629"/>
      <c r="DN17" s="629"/>
      <c r="DO17" s="629"/>
      <c r="DP17" s="630"/>
      <c r="DQ17" s="634">
        <v>510498</v>
      </c>
      <c r="DR17" s="629"/>
      <c r="DS17" s="629"/>
      <c r="DT17" s="629"/>
      <c r="DU17" s="629"/>
      <c r="DV17" s="629"/>
      <c r="DW17" s="629"/>
      <c r="DX17" s="629"/>
      <c r="DY17" s="629"/>
      <c r="DZ17" s="629"/>
      <c r="EA17" s="629"/>
      <c r="EB17" s="629"/>
      <c r="EC17" s="672"/>
    </row>
    <row r="18" spans="2:133" ht="11.25" customHeight="1" x14ac:dyDescent="0.15">
      <c r="B18" s="625" t="s">
        <v>269</v>
      </c>
      <c r="C18" s="626"/>
      <c r="D18" s="626"/>
      <c r="E18" s="626"/>
      <c r="F18" s="626"/>
      <c r="G18" s="626"/>
      <c r="H18" s="626"/>
      <c r="I18" s="626"/>
      <c r="J18" s="626"/>
      <c r="K18" s="626"/>
      <c r="L18" s="626"/>
      <c r="M18" s="626"/>
      <c r="N18" s="626"/>
      <c r="O18" s="626"/>
      <c r="P18" s="626"/>
      <c r="Q18" s="627"/>
      <c r="R18" s="628">
        <v>3917</v>
      </c>
      <c r="S18" s="629"/>
      <c r="T18" s="629"/>
      <c r="U18" s="629"/>
      <c r="V18" s="629"/>
      <c r="W18" s="629"/>
      <c r="X18" s="629"/>
      <c r="Y18" s="630"/>
      <c r="Z18" s="655">
        <v>0.1</v>
      </c>
      <c r="AA18" s="655"/>
      <c r="AB18" s="655"/>
      <c r="AC18" s="655"/>
      <c r="AD18" s="656">
        <v>3917</v>
      </c>
      <c r="AE18" s="656"/>
      <c r="AF18" s="656"/>
      <c r="AG18" s="656"/>
      <c r="AH18" s="656"/>
      <c r="AI18" s="656"/>
      <c r="AJ18" s="656"/>
      <c r="AK18" s="656"/>
      <c r="AL18" s="631">
        <v>0.1</v>
      </c>
      <c r="AM18" s="632"/>
      <c r="AN18" s="632"/>
      <c r="AO18" s="657"/>
      <c r="AP18" s="625" t="s">
        <v>270</v>
      </c>
      <c r="AQ18" s="626"/>
      <c r="AR18" s="626"/>
      <c r="AS18" s="626"/>
      <c r="AT18" s="626"/>
      <c r="AU18" s="626"/>
      <c r="AV18" s="626"/>
      <c r="AW18" s="626"/>
      <c r="AX18" s="626"/>
      <c r="AY18" s="626"/>
      <c r="AZ18" s="626"/>
      <c r="BA18" s="626"/>
      <c r="BB18" s="626"/>
      <c r="BC18" s="626"/>
      <c r="BD18" s="626"/>
      <c r="BE18" s="626"/>
      <c r="BF18" s="627"/>
      <c r="BG18" s="628" t="s">
        <v>129</v>
      </c>
      <c r="BH18" s="629"/>
      <c r="BI18" s="629"/>
      <c r="BJ18" s="629"/>
      <c r="BK18" s="629"/>
      <c r="BL18" s="629"/>
      <c r="BM18" s="629"/>
      <c r="BN18" s="630"/>
      <c r="BO18" s="655" t="s">
        <v>129</v>
      </c>
      <c r="BP18" s="655"/>
      <c r="BQ18" s="655"/>
      <c r="BR18" s="655"/>
      <c r="BS18" s="656" t="s">
        <v>129</v>
      </c>
      <c r="BT18" s="656"/>
      <c r="BU18" s="656"/>
      <c r="BV18" s="656"/>
      <c r="BW18" s="656"/>
      <c r="BX18" s="656"/>
      <c r="BY18" s="656"/>
      <c r="BZ18" s="656"/>
      <c r="CA18" s="656"/>
      <c r="CB18" s="714"/>
      <c r="CD18" s="662" t="s">
        <v>271</v>
      </c>
      <c r="CE18" s="663"/>
      <c r="CF18" s="663"/>
      <c r="CG18" s="663"/>
      <c r="CH18" s="663"/>
      <c r="CI18" s="663"/>
      <c r="CJ18" s="663"/>
      <c r="CK18" s="663"/>
      <c r="CL18" s="663"/>
      <c r="CM18" s="663"/>
      <c r="CN18" s="663"/>
      <c r="CO18" s="663"/>
      <c r="CP18" s="663"/>
      <c r="CQ18" s="664"/>
      <c r="CR18" s="628" t="s">
        <v>242</v>
      </c>
      <c r="CS18" s="629"/>
      <c r="CT18" s="629"/>
      <c r="CU18" s="629"/>
      <c r="CV18" s="629"/>
      <c r="CW18" s="629"/>
      <c r="CX18" s="629"/>
      <c r="CY18" s="630"/>
      <c r="CZ18" s="655" t="s">
        <v>242</v>
      </c>
      <c r="DA18" s="655"/>
      <c r="DB18" s="655"/>
      <c r="DC18" s="655"/>
      <c r="DD18" s="634" t="s">
        <v>137</v>
      </c>
      <c r="DE18" s="629"/>
      <c r="DF18" s="629"/>
      <c r="DG18" s="629"/>
      <c r="DH18" s="629"/>
      <c r="DI18" s="629"/>
      <c r="DJ18" s="629"/>
      <c r="DK18" s="629"/>
      <c r="DL18" s="629"/>
      <c r="DM18" s="629"/>
      <c r="DN18" s="629"/>
      <c r="DO18" s="629"/>
      <c r="DP18" s="630"/>
      <c r="DQ18" s="634" t="s">
        <v>242</v>
      </c>
      <c r="DR18" s="629"/>
      <c r="DS18" s="629"/>
      <c r="DT18" s="629"/>
      <c r="DU18" s="629"/>
      <c r="DV18" s="629"/>
      <c r="DW18" s="629"/>
      <c r="DX18" s="629"/>
      <c r="DY18" s="629"/>
      <c r="DZ18" s="629"/>
      <c r="EA18" s="629"/>
      <c r="EB18" s="629"/>
      <c r="EC18" s="672"/>
    </row>
    <row r="19" spans="2:133" ht="11.25" customHeight="1" x14ac:dyDescent="0.15">
      <c r="B19" s="625" t="s">
        <v>272</v>
      </c>
      <c r="C19" s="626"/>
      <c r="D19" s="626"/>
      <c r="E19" s="626"/>
      <c r="F19" s="626"/>
      <c r="G19" s="626"/>
      <c r="H19" s="626"/>
      <c r="I19" s="626"/>
      <c r="J19" s="626"/>
      <c r="K19" s="626"/>
      <c r="L19" s="626"/>
      <c r="M19" s="626"/>
      <c r="N19" s="626"/>
      <c r="O19" s="626"/>
      <c r="P19" s="626"/>
      <c r="Q19" s="627"/>
      <c r="R19" s="628">
        <v>1011</v>
      </c>
      <c r="S19" s="629"/>
      <c r="T19" s="629"/>
      <c r="U19" s="629"/>
      <c r="V19" s="629"/>
      <c r="W19" s="629"/>
      <c r="X19" s="629"/>
      <c r="Y19" s="630"/>
      <c r="Z19" s="655">
        <v>0</v>
      </c>
      <c r="AA19" s="655"/>
      <c r="AB19" s="655"/>
      <c r="AC19" s="655"/>
      <c r="AD19" s="656">
        <v>1011</v>
      </c>
      <c r="AE19" s="656"/>
      <c r="AF19" s="656"/>
      <c r="AG19" s="656"/>
      <c r="AH19" s="656"/>
      <c r="AI19" s="656"/>
      <c r="AJ19" s="656"/>
      <c r="AK19" s="656"/>
      <c r="AL19" s="631">
        <v>0</v>
      </c>
      <c r="AM19" s="632"/>
      <c r="AN19" s="632"/>
      <c r="AO19" s="657"/>
      <c r="AP19" s="625" t="s">
        <v>273</v>
      </c>
      <c r="AQ19" s="626"/>
      <c r="AR19" s="626"/>
      <c r="AS19" s="626"/>
      <c r="AT19" s="626"/>
      <c r="AU19" s="626"/>
      <c r="AV19" s="626"/>
      <c r="AW19" s="626"/>
      <c r="AX19" s="626"/>
      <c r="AY19" s="626"/>
      <c r="AZ19" s="626"/>
      <c r="BA19" s="626"/>
      <c r="BB19" s="626"/>
      <c r="BC19" s="626"/>
      <c r="BD19" s="626"/>
      <c r="BE19" s="626"/>
      <c r="BF19" s="627"/>
      <c r="BG19" s="628" t="s">
        <v>129</v>
      </c>
      <c r="BH19" s="629"/>
      <c r="BI19" s="629"/>
      <c r="BJ19" s="629"/>
      <c r="BK19" s="629"/>
      <c r="BL19" s="629"/>
      <c r="BM19" s="629"/>
      <c r="BN19" s="630"/>
      <c r="BO19" s="655" t="s">
        <v>129</v>
      </c>
      <c r="BP19" s="655"/>
      <c r="BQ19" s="655"/>
      <c r="BR19" s="655"/>
      <c r="BS19" s="656" t="s">
        <v>242</v>
      </c>
      <c r="BT19" s="656"/>
      <c r="BU19" s="656"/>
      <c r="BV19" s="656"/>
      <c r="BW19" s="656"/>
      <c r="BX19" s="656"/>
      <c r="BY19" s="656"/>
      <c r="BZ19" s="656"/>
      <c r="CA19" s="656"/>
      <c r="CB19" s="714"/>
      <c r="CD19" s="662" t="s">
        <v>274</v>
      </c>
      <c r="CE19" s="663"/>
      <c r="CF19" s="663"/>
      <c r="CG19" s="663"/>
      <c r="CH19" s="663"/>
      <c r="CI19" s="663"/>
      <c r="CJ19" s="663"/>
      <c r="CK19" s="663"/>
      <c r="CL19" s="663"/>
      <c r="CM19" s="663"/>
      <c r="CN19" s="663"/>
      <c r="CO19" s="663"/>
      <c r="CP19" s="663"/>
      <c r="CQ19" s="664"/>
      <c r="CR19" s="628" t="s">
        <v>129</v>
      </c>
      <c r="CS19" s="629"/>
      <c r="CT19" s="629"/>
      <c r="CU19" s="629"/>
      <c r="CV19" s="629"/>
      <c r="CW19" s="629"/>
      <c r="CX19" s="629"/>
      <c r="CY19" s="630"/>
      <c r="CZ19" s="655" t="s">
        <v>129</v>
      </c>
      <c r="DA19" s="655"/>
      <c r="DB19" s="655"/>
      <c r="DC19" s="655"/>
      <c r="DD19" s="634" t="s">
        <v>129</v>
      </c>
      <c r="DE19" s="629"/>
      <c r="DF19" s="629"/>
      <c r="DG19" s="629"/>
      <c r="DH19" s="629"/>
      <c r="DI19" s="629"/>
      <c r="DJ19" s="629"/>
      <c r="DK19" s="629"/>
      <c r="DL19" s="629"/>
      <c r="DM19" s="629"/>
      <c r="DN19" s="629"/>
      <c r="DO19" s="629"/>
      <c r="DP19" s="630"/>
      <c r="DQ19" s="634" t="s">
        <v>242</v>
      </c>
      <c r="DR19" s="629"/>
      <c r="DS19" s="629"/>
      <c r="DT19" s="629"/>
      <c r="DU19" s="629"/>
      <c r="DV19" s="629"/>
      <c r="DW19" s="629"/>
      <c r="DX19" s="629"/>
      <c r="DY19" s="629"/>
      <c r="DZ19" s="629"/>
      <c r="EA19" s="629"/>
      <c r="EB19" s="629"/>
      <c r="EC19" s="672"/>
    </row>
    <row r="20" spans="2:133" ht="11.25" customHeight="1" x14ac:dyDescent="0.15">
      <c r="B20" s="625" t="s">
        <v>275</v>
      </c>
      <c r="C20" s="626"/>
      <c r="D20" s="626"/>
      <c r="E20" s="626"/>
      <c r="F20" s="626"/>
      <c r="G20" s="626"/>
      <c r="H20" s="626"/>
      <c r="I20" s="626"/>
      <c r="J20" s="626"/>
      <c r="K20" s="626"/>
      <c r="L20" s="626"/>
      <c r="M20" s="626"/>
      <c r="N20" s="626"/>
      <c r="O20" s="626"/>
      <c r="P20" s="626"/>
      <c r="Q20" s="627"/>
      <c r="R20" s="628">
        <v>1535</v>
      </c>
      <c r="S20" s="629"/>
      <c r="T20" s="629"/>
      <c r="U20" s="629"/>
      <c r="V20" s="629"/>
      <c r="W20" s="629"/>
      <c r="X20" s="629"/>
      <c r="Y20" s="630"/>
      <c r="Z20" s="655">
        <v>0</v>
      </c>
      <c r="AA20" s="655"/>
      <c r="AB20" s="655"/>
      <c r="AC20" s="655"/>
      <c r="AD20" s="656">
        <v>1535</v>
      </c>
      <c r="AE20" s="656"/>
      <c r="AF20" s="656"/>
      <c r="AG20" s="656"/>
      <c r="AH20" s="656"/>
      <c r="AI20" s="656"/>
      <c r="AJ20" s="656"/>
      <c r="AK20" s="656"/>
      <c r="AL20" s="631">
        <v>0</v>
      </c>
      <c r="AM20" s="632"/>
      <c r="AN20" s="632"/>
      <c r="AO20" s="657"/>
      <c r="AP20" s="625" t="s">
        <v>276</v>
      </c>
      <c r="AQ20" s="626"/>
      <c r="AR20" s="626"/>
      <c r="AS20" s="626"/>
      <c r="AT20" s="626"/>
      <c r="AU20" s="626"/>
      <c r="AV20" s="626"/>
      <c r="AW20" s="626"/>
      <c r="AX20" s="626"/>
      <c r="AY20" s="626"/>
      <c r="AZ20" s="626"/>
      <c r="BA20" s="626"/>
      <c r="BB20" s="626"/>
      <c r="BC20" s="626"/>
      <c r="BD20" s="626"/>
      <c r="BE20" s="626"/>
      <c r="BF20" s="627"/>
      <c r="BG20" s="628" t="s">
        <v>129</v>
      </c>
      <c r="BH20" s="629"/>
      <c r="BI20" s="629"/>
      <c r="BJ20" s="629"/>
      <c r="BK20" s="629"/>
      <c r="BL20" s="629"/>
      <c r="BM20" s="629"/>
      <c r="BN20" s="630"/>
      <c r="BO20" s="655" t="s">
        <v>129</v>
      </c>
      <c r="BP20" s="655"/>
      <c r="BQ20" s="655"/>
      <c r="BR20" s="655"/>
      <c r="BS20" s="656" t="s">
        <v>129</v>
      </c>
      <c r="BT20" s="656"/>
      <c r="BU20" s="656"/>
      <c r="BV20" s="656"/>
      <c r="BW20" s="656"/>
      <c r="BX20" s="656"/>
      <c r="BY20" s="656"/>
      <c r="BZ20" s="656"/>
      <c r="CA20" s="656"/>
      <c r="CB20" s="714"/>
      <c r="CD20" s="662" t="s">
        <v>277</v>
      </c>
      <c r="CE20" s="663"/>
      <c r="CF20" s="663"/>
      <c r="CG20" s="663"/>
      <c r="CH20" s="663"/>
      <c r="CI20" s="663"/>
      <c r="CJ20" s="663"/>
      <c r="CK20" s="663"/>
      <c r="CL20" s="663"/>
      <c r="CM20" s="663"/>
      <c r="CN20" s="663"/>
      <c r="CO20" s="663"/>
      <c r="CP20" s="663"/>
      <c r="CQ20" s="664"/>
      <c r="CR20" s="628">
        <v>4643326</v>
      </c>
      <c r="CS20" s="629"/>
      <c r="CT20" s="629"/>
      <c r="CU20" s="629"/>
      <c r="CV20" s="629"/>
      <c r="CW20" s="629"/>
      <c r="CX20" s="629"/>
      <c r="CY20" s="630"/>
      <c r="CZ20" s="655">
        <v>100</v>
      </c>
      <c r="DA20" s="655"/>
      <c r="DB20" s="655"/>
      <c r="DC20" s="655"/>
      <c r="DD20" s="634">
        <v>372734</v>
      </c>
      <c r="DE20" s="629"/>
      <c r="DF20" s="629"/>
      <c r="DG20" s="629"/>
      <c r="DH20" s="629"/>
      <c r="DI20" s="629"/>
      <c r="DJ20" s="629"/>
      <c r="DK20" s="629"/>
      <c r="DL20" s="629"/>
      <c r="DM20" s="629"/>
      <c r="DN20" s="629"/>
      <c r="DO20" s="629"/>
      <c r="DP20" s="630"/>
      <c r="DQ20" s="634">
        <v>3275659</v>
      </c>
      <c r="DR20" s="629"/>
      <c r="DS20" s="629"/>
      <c r="DT20" s="629"/>
      <c r="DU20" s="629"/>
      <c r="DV20" s="629"/>
      <c r="DW20" s="629"/>
      <c r="DX20" s="629"/>
      <c r="DY20" s="629"/>
      <c r="DZ20" s="629"/>
      <c r="EA20" s="629"/>
      <c r="EB20" s="629"/>
      <c r="EC20" s="672"/>
    </row>
    <row r="21" spans="2:133" ht="11.25" customHeight="1" x14ac:dyDescent="0.15">
      <c r="B21" s="625" t="s">
        <v>278</v>
      </c>
      <c r="C21" s="626"/>
      <c r="D21" s="626"/>
      <c r="E21" s="626"/>
      <c r="F21" s="626"/>
      <c r="G21" s="626"/>
      <c r="H21" s="626"/>
      <c r="I21" s="626"/>
      <c r="J21" s="626"/>
      <c r="K21" s="626"/>
      <c r="L21" s="626"/>
      <c r="M21" s="626"/>
      <c r="N21" s="626"/>
      <c r="O21" s="626"/>
      <c r="P21" s="626"/>
      <c r="Q21" s="627"/>
      <c r="R21" s="628">
        <v>167</v>
      </c>
      <c r="S21" s="629"/>
      <c r="T21" s="629"/>
      <c r="U21" s="629"/>
      <c r="V21" s="629"/>
      <c r="W21" s="629"/>
      <c r="X21" s="629"/>
      <c r="Y21" s="630"/>
      <c r="Z21" s="655">
        <v>0</v>
      </c>
      <c r="AA21" s="655"/>
      <c r="AB21" s="655"/>
      <c r="AC21" s="655"/>
      <c r="AD21" s="656">
        <v>167</v>
      </c>
      <c r="AE21" s="656"/>
      <c r="AF21" s="656"/>
      <c r="AG21" s="656"/>
      <c r="AH21" s="656"/>
      <c r="AI21" s="656"/>
      <c r="AJ21" s="656"/>
      <c r="AK21" s="656"/>
      <c r="AL21" s="631">
        <v>0</v>
      </c>
      <c r="AM21" s="632"/>
      <c r="AN21" s="632"/>
      <c r="AO21" s="657"/>
      <c r="AP21" s="721" t="s">
        <v>279</v>
      </c>
      <c r="AQ21" s="728"/>
      <c r="AR21" s="728"/>
      <c r="AS21" s="728"/>
      <c r="AT21" s="728"/>
      <c r="AU21" s="728"/>
      <c r="AV21" s="728"/>
      <c r="AW21" s="728"/>
      <c r="AX21" s="728"/>
      <c r="AY21" s="728"/>
      <c r="AZ21" s="728"/>
      <c r="BA21" s="728"/>
      <c r="BB21" s="728"/>
      <c r="BC21" s="728"/>
      <c r="BD21" s="728"/>
      <c r="BE21" s="728"/>
      <c r="BF21" s="723"/>
      <c r="BG21" s="628" t="s">
        <v>242</v>
      </c>
      <c r="BH21" s="629"/>
      <c r="BI21" s="629"/>
      <c r="BJ21" s="629"/>
      <c r="BK21" s="629"/>
      <c r="BL21" s="629"/>
      <c r="BM21" s="629"/>
      <c r="BN21" s="630"/>
      <c r="BO21" s="655" t="s">
        <v>129</v>
      </c>
      <c r="BP21" s="655"/>
      <c r="BQ21" s="655"/>
      <c r="BR21" s="655"/>
      <c r="BS21" s="656" t="s">
        <v>129</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280</v>
      </c>
      <c r="C22" s="692"/>
      <c r="D22" s="692"/>
      <c r="E22" s="692"/>
      <c r="F22" s="692"/>
      <c r="G22" s="692"/>
      <c r="H22" s="692"/>
      <c r="I22" s="692"/>
      <c r="J22" s="692"/>
      <c r="K22" s="692"/>
      <c r="L22" s="692"/>
      <c r="M22" s="692"/>
      <c r="N22" s="692"/>
      <c r="O22" s="692"/>
      <c r="P22" s="692"/>
      <c r="Q22" s="693"/>
      <c r="R22" s="628">
        <v>1204</v>
      </c>
      <c r="S22" s="629"/>
      <c r="T22" s="629"/>
      <c r="U22" s="629"/>
      <c r="V22" s="629"/>
      <c r="W22" s="629"/>
      <c r="X22" s="629"/>
      <c r="Y22" s="630"/>
      <c r="Z22" s="655">
        <v>0</v>
      </c>
      <c r="AA22" s="655"/>
      <c r="AB22" s="655"/>
      <c r="AC22" s="655"/>
      <c r="AD22" s="656" t="s">
        <v>129</v>
      </c>
      <c r="AE22" s="656"/>
      <c r="AF22" s="656"/>
      <c r="AG22" s="656"/>
      <c r="AH22" s="656"/>
      <c r="AI22" s="656"/>
      <c r="AJ22" s="656"/>
      <c r="AK22" s="656"/>
      <c r="AL22" s="631" t="s">
        <v>129</v>
      </c>
      <c r="AM22" s="632"/>
      <c r="AN22" s="632"/>
      <c r="AO22" s="657"/>
      <c r="AP22" s="721" t="s">
        <v>281</v>
      </c>
      <c r="AQ22" s="728"/>
      <c r="AR22" s="728"/>
      <c r="AS22" s="728"/>
      <c r="AT22" s="728"/>
      <c r="AU22" s="728"/>
      <c r="AV22" s="728"/>
      <c r="AW22" s="728"/>
      <c r="AX22" s="728"/>
      <c r="AY22" s="728"/>
      <c r="AZ22" s="728"/>
      <c r="BA22" s="728"/>
      <c r="BB22" s="728"/>
      <c r="BC22" s="728"/>
      <c r="BD22" s="728"/>
      <c r="BE22" s="728"/>
      <c r="BF22" s="723"/>
      <c r="BG22" s="628" t="s">
        <v>129</v>
      </c>
      <c r="BH22" s="629"/>
      <c r="BI22" s="629"/>
      <c r="BJ22" s="629"/>
      <c r="BK22" s="629"/>
      <c r="BL22" s="629"/>
      <c r="BM22" s="629"/>
      <c r="BN22" s="630"/>
      <c r="BO22" s="655" t="s">
        <v>129</v>
      </c>
      <c r="BP22" s="655"/>
      <c r="BQ22" s="655"/>
      <c r="BR22" s="655"/>
      <c r="BS22" s="656" t="s">
        <v>129</v>
      </c>
      <c r="BT22" s="656"/>
      <c r="BU22" s="656"/>
      <c r="BV22" s="656"/>
      <c r="BW22" s="656"/>
      <c r="BX22" s="656"/>
      <c r="BY22" s="656"/>
      <c r="BZ22" s="656"/>
      <c r="CA22" s="656"/>
      <c r="CB22" s="714"/>
      <c r="CD22" s="730" t="s">
        <v>282</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283</v>
      </c>
      <c r="C23" s="626"/>
      <c r="D23" s="626"/>
      <c r="E23" s="626"/>
      <c r="F23" s="626"/>
      <c r="G23" s="626"/>
      <c r="H23" s="626"/>
      <c r="I23" s="626"/>
      <c r="J23" s="626"/>
      <c r="K23" s="626"/>
      <c r="L23" s="626"/>
      <c r="M23" s="626"/>
      <c r="N23" s="626"/>
      <c r="O23" s="626"/>
      <c r="P23" s="626"/>
      <c r="Q23" s="627"/>
      <c r="R23" s="628">
        <v>2832574</v>
      </c>
      <c r="S23" s="629"/>
      <c r="T23" s="629"/>
      <c r="U23" s="629"/>
      <c r="V23" s="629"/>
      <c r="W23" s="629"/>
      <c r="X23" s="629"/>
      <c r="Y23" s="630"/>
      <c r="Z23" s="655">
        <v>55.2</v>
      </c>
      <c r="AA23" s="655"/>
      <c r="AB23" s="655"/>
      <c r="AC23" s="655"/>
      <c r="AD23" s="656">
        <v>2550079</v>
      </c>
      <c r="AE23" s="656"/>
      <c r="AF23" s="656"/>
      <c r="AG23" s="656"/>
      <c r="AH23" s="656"/>
      <c r="AI23" s="656"/>
      <c r="AJ23" s="656"/>
      <c r="AK23" s="656"/>
      <c r="AL23" s="631">
        <v>81.2</v>
      </c>
      <c r="AM23" s="632"/>
      <c r="AN23" s="632"/>
      <c r="AO23" s="657"/>
      <c r="AP23" s="721" t="s">
        <v>284</v>
      </c>
      <c r="AQ23" s="728"/>
      <c r="AR23" s="728"/>
      <c r="AS23" s="728"/>
      <c r="AT23" s="728"/>
      <c r="AU23" s="728"/>
      <c r="AV23" s="728"/>
      <c r="AW23" s="728"/>
      <c r="AX23" s="728"/>
      <c r="AY23" s="728"/>
      <c r="AZ23" s="728"/>
      <c r="BA23" s="728"/>
      <c r="BB23" s="728"/>
      <c r="BC23" s="728"/>
      <c r="BD23" s="728"/>
      <c r="BE23" s="728"/>
      <c r="BF23" s="723"/>
      <c r="BG23" s="628" t="s">
        <v>242</v>
      </c>
      <c r="BH23" s="629"/>
      <c r="BI23" s="629"/>
      <c r="BJ23" s="629"/>
      <c r="BK23" s="629"/>
      <c r="BL23" s="629"/>
      <c r="BM23" s="629"/>
      <c r="BN23" s="630"/>
      <c r="BO23" s="655" t="s">
        <v>129</v>
      </c>
      <c r="BP23" s="655"/>
      <c r="BQ23" s="655"/>
      <c r="BR23" s="655"/>
      <c r="BS23" s="656" t="s">
        <v>242</v>
      </c>
      <c r="BT23" s="656"/>
      <c r="BU23" s="656"/>
      <c r="BV23" s="656"/>
      <c r="BW23" s="656"/>
      <c r="BX23" s="656"/>
      <c r="BY23" s="656"/>
      <c r="BZ23" s="656"/>
      <c r="CA23" s="656"/>
      <c r="CB23" s="714"/>
      <c r="CD23" s="730" t="s">
        <v>222</v>
      </c>
      <c r="CE23" s="731"/>
      <c r="CF23" s="731"/>
      <c r="CG23" s="731"/>
      <c r="CH23" s="731"/>
      <c r="CI23" s="731"/>
      <c r="CJ23" s="731"/>
      <c r="CK23" s="731"/>
      <c r="CL23" s="731"/>
      <c r="CM23" s="731"/>
      <c r="CN23" s="731"/>
      <c r="CO23" s="731"/>
      <c r="CP23" s="731"/>
      <c r="CQ23" s="732"/>
      <c r="CR23" s="730" t="s">
        <v>285</v>
      </c>
      <c r="CS23" s="731"/>
      <c r="CT23" s="731"/>
      <c r="CU23" s="731"/>
      <c r="CV23" s="731"/>
      <c r="CW23" s="731"/>
      <c r="CX23" s="731"/>
      <c r="CY23" s="732"/>
      <c r="CZ23" s="730" t="s">
        <v>286</v>
      </c>
      <c r="DA23" s="731"/>
      <c r="DB23" s="731"/>
      <c r="DC23" s="732"/>
      <c r="DD23" s="730" t="s">
        <v>287</v>
      </c>
      <c r="DE23" s="731"/>
      <c r="DF23" s="731"/>
      <c r="DG23" s="731"/>
      <c r="DH23" s="731"/>
      <c r="DI23" s="731"/>
      <c r="DJ23" s="731"/>
      <c r="DK23" s="732"/>
      <c r="DL23" s="739" t="s">
        <v>288</v>
      </c>
      <c r="DM23" s="740"/>
      <c r="DN23" s="740"/>
      <c r="DO23" s="740"/>
      <c r="DP23" s="740"/>
      <c r="DQ23" s="740"/>
      <c r="DR23" s="740"/>
      <c r="DS23" s="740"/>
      <c r="DT23" s="740"/>
      <c r="DU23" s="740"/>
      <c r="DV23" s="741"/>
      <c r="DW23" s="730" t="s">
        <v>289</v>
      </c>
      <c r="DX23" s="731"/>
      <c r="DY23" s="731"/>
      <c r="DZ23" s="731"/>
      <c r="EA23" s="731"/>
      <c r="EB23" s="731"/>
      <c r="EC23" s="732"/>
    </row>
    <row r="24" spans="2:133" ht="11.25" customHeight="1" x14ac:dyDescent="0.15">
      <c r="B24" s="625" t="s">
        <v>290</v>
      </c>
      <c r="C24" s="626"/>
      <c r="D24" s="626"/>
      <c r="E24" s="626"/>
      <c r="F24" s="626"/>
      <c r="G24" s="626"/>
      <c r="H24" s="626"/>
      <c r="I24" s="626"/>
      <c r="J24" s="626"/>
      <c r="K24" s="626"/>
      <c r="L24" s="626"/>
      <c r="M24" s="626"/>
      <c r="N24" s="626"/>
      <c r="O24" s="626"/>
      <c r="P24" s="626"/>
      <c r="Q24" s="627"/>
      <c r="R24" s="628">
        <v>2550079</v>
      </c>
      <c r="S24" s="629"/>
      <c r="T24" s="629"/>
      <c r="U24" s="629"/>
      <c r="V24" s="629"/>
      <c r="W24" s="629"/>
      <c r="X24" s="629"/>
      <c r="Y24" s="630"/>
      <c r="Z24" s="655">
        <v>49.7</v>
      </c>
      <c r="AA24" s="655"/>
      <c r="AB24" s="655"/>
      <c r="AC24" s="655"/>
      <c r="AD24" s="656">
        <v>2550079</v>
      </c>
      <c r="AE24" s="656"/>
      <c r="AF24" s="656"/>
      <c r="AG24" s="656"/>
      <c r="AH24" s="656"/>
      <c r="AI24" s="656"/>
      <c r="AJ24" s="656"/>
      <c r="AK24" s="656"/>
      <c r="AL24" s="631">
        <v>81.2</v>
      </c>
      <c r="AM24" s="632"/>
      <c r="AN24" s="632"/>
      <c r="AO24" s="657"/>
      <c r="AP24" s="721" t="s">
        <v>291</v>
      </c>
      <c r="AQ24" s="728"/>
      <c r="AR24" s="728"/>
      <c r="AS24" s="728"/>
      <c r="AT24" s="728"/>
      <c r="AU24" s="728"/>
      <c r="AV24" s="728"/>
      <c r="AW24" s="728"/>
      <c r="AX24" s="728"/>
      <c r="AY24" s="728"/>
      <c r="AZ24" s="728"/>
      <c r="BA24" s="728"/>
      <c r="BB24" s="728"/>
      <c r="BC24" s="728"/>
      <c r="BD24" s="728"/>
      <c r="BE24" s="728"/>
      <c r="BF24" s="723"/>
      <c r="BG24" s="628" t="s">
        <v>254</v>
      </c>
      <c r="BH24" s="629"/>
      <c r="BI24" s="629"/>
      <c r="BJ24" s="629"/>
      <c r="BK24" s="629"/>
      <c r="BL24" s="629"/>
      <c r="BM24" s="629"/>
      <c r="BN24" s="630"/>
      <c r="BO24" s="655" t="s">
        <v>129</v>
      </c>
      <c r="BP24" s="655"/>
      <c r="BQ24" s="655"/>
      <c r="BR24" s="655"/>
      <c r="BS24" s="656" t="s">
        <v>242</v>
      </c>
      <c r="BT24" s="656"/>
      <c r="BU24" s="656"/>
      <c r="BV24" s="656"/>
      <c r="BW24" s="656"/>
      <c r="BX24" s="656"/>
      <c r="BY24" s="656"/>
      <c r="BZ24" s="656"/>
      <c r="CA24" s="656"/>
      <c r="CB24" s="714"/>
      <c r="CD24" s="684" t="s">
        <v>292</v>
      </c>
      <c r="CE24" s="685"/>
      <c r="CF24" s="685"/>
      <c r="CG24" s="685"/>
      <c r="CH24" s="685"/>
      <c r="CI24" s="685"/>
      <c r="CJ24" s="685"/>
      <c r="CK24" s="685"/>
      <c r="CL24" s="685"/>
      <c r="CM24" s="685"/>
      <c r="CN24" s="685"/>
      <c r="CO24" s="685"/>
      <c r="CP24" s="685"/>
      <c r="CQ24" s="686"/>
      <c r="CR24" s="681">
        <v>1561749</v>
      </c>
      <c r="CS24" s="682"/>
      <c r="CT24" s="682"/>
      <c r="CU24" s="682"/>
      <c r="CV24" s="682"/>
      <c r="CW24" s="682"/>
      <c r="CX24" s="682"/>
      <c r="CY24" s="725"/>
      <c r="CZ24" s="726">
        <v>33.6</v>
      </c>
      <c r="DA24" s="701"/>
      <c r="DB24" s="701"/>
      <c r="DC24" s="729"/>
      <c r="DD24" s="724">
        <v>1309023</v>
      </c>
      <c r="DE24" s="682"/>
      <c r="DF24" s="682"/>
      <c r="DG24" s="682"/>
      <c r="DH24" s="682"/>
      <c r="DI24" s="682"/>
      <c r="DJ24" s="682"/>
      <c r="DK24" s="725"/>
      <c r="DL24" s="724">
        <v>1275975</v>
      </c>
      <c r="DM24" s="682"/>
      <c r="DN24" s="682"/>
      <c r="DO24" s="682"/>
      <c r="DP24" s="682"/>
      <c r="DQ24" s="682"/>
      <c r="DR24" s="682"/>
      <c r="DS24" s="682"/>
      <c r="DT24" s="682"/>
      <c r="DU24" s="682"/>
      <c r="DV24" s="725"/>
      <c r="DW24" s="726">
        <v>39.4</v>
      </c>
      <c r="DX24" s="701"/>
      <c r="DY24" s="701"/>
      <c r="DZ24" s="701"/>
      <c r="EA24" s="701"/>
      <c r="EB24" s="701"/>
      <c r="EC24" s="727"/>
    </row>
    <row r="25" spans="2:133" ht="11.25" customHeight="1" x14ac:dyDescent="0.15">
      <c r="B25" s="625" t="s">
        <v>293</v>
      </c>
      <c r="C25" s="626"/>
      <c r="D25" s="626"/>
      <c r="E25" s="626"/>
      <c r="F25" s="626"/>
      <c r="G25" s="626"/>
      <c r="H25" s="626"/>
      <c r="I25" s="626"/>
      <c r="J25" s="626"/>
      <c r="K25" s="626"/>
      <c r="L25" s="626"/>
      <c r="M25" s="626"/>
      <c r="N25" s="626"/>
      <c r="O25" s="626"/>
      <c r="P25" s="626"/>
      <c r="Q25" s="627"/>
      <c r="R25" s="628">
        <v>282495</v>
      </c>
      <c r="S25" s="629"/>
      <c r="T25" s="629"/>
      <c r="U25" s="629"/>
      <c r="V25" s="629"/>
      <c r="W25" s="629"/>
      <c r="X25" s="629"/>
      <c r="Y25" s="630"/>
      <c r="Z25" s="655">
        <v>5.5</v>
      </c>
      <c r="AA25" s="655"/>
      <c r="AB25" s="655"/>
      <c r="AC25" s="655"/>
      <c r="AD25" s="656" t="s">
        <v>129</v>
      </c>
      <c r="AE25" s="656"/>
      <c r="AF25" s="656"/>
      <c r="AG25" s="656"/>
      <c r="AH25" s="656"/>
      <c r="AI25" s="656"/>
      <c r="AJ25" s="656"/>
      <c r="AK25" s="656"/>
      <c r="AL25" s="631" t="s">
        <v>129</v>
      </c>
      <c r="AM25" s="632"/>
      <c r="AN25" s="632"/>
      <c r="AO25" s="657"/>
      <c r="AP25" s="721" t="s">
        <v>294</v>
      </c>
      <c r="AQ25" s="728"/>
      <c r="AR25" s="728"/>
      <c r="AS25" s="728"/>
      <c r="AT25" s="728"/>
      <c r="AU25" s="728"/>
      <c r="AV25" s="728"/>
      <c r="AW25" s="728"/>
      <c r="AX25" s="728"/>
      <c r="AY25" s="728"/>
      <c r="AZ25" s="728"/>
      <c r="BA25" s="728"/>
      <c r="BB25" s="728"/>
      <c r="BC25" s="728"/>
      <c r="BD25" s="728"/>
      <c r="BE25" s="728"/>
      <c r="BF25" s="723"/>
      <c r="BG25" s="628" t="s">
        <v>137</v>
      </c>
      <c r="BH25" s="629"/>
      <c r="BI25" s="629"/>
      <c r="BJ25" s="629"/>
      <c r="BK25" s="629"/>
      <c r="BL25" s="629"/>
      <c r="BM25" s="629"/>
      <c r="BN25" s="630"/>
      <c r="BO25" s="655" t="s">
        <v>129</v>
      </c>
      <c r="BP25" s="655"/>
      <c r="BQ25" s="655"/>
      <c r="BR25" s="655"/>
      <c r="BS25" s="656" t="s">
        <v>242</v>
      </c>
      <c r="BT25" s="656"/>
      <c r="BU25" s="656"/>
      <c r="BV25" s="656"/>
      <c r="BW25" s="656"/>
      <c r="BX25" s="656"/>
      <c r="BY25" s="656"/>
      <c r="BZ25" s="656"/>
      <c r="CA25" s="656"/>
      <c r="CB25" s="714"/>
      <c r="CD25" s="662" t="s">
        <v>295</v>
      </c>
      <c r="CE25" s="663"/>
      <c r="CF25" s="663"/>
      <c r="CG25" s="663"/>
      <c r="CH25" s="663"/>
      <c r="CI25" s="663"/>
      <c r="CJ25" s="663"/>
      <c r="CK25" s="663"/>
      <c r="CL25" s="663"/>
      <c r="CM25" s="663"/>
      <c r="CN25" s="663"/>
      <c r="CO25" s="663"/>
      <c r="CP25" s="663"/>
      <c r="CQ25" s="664"/>
      <c r="CR25" s="628">
        <v>765969</v>
      </c>
      <c r="CS25" s="639"/>
      <c r="CT25" s="639"/>
      <c r="CU25" s="639"/>
      <c r="CV25" s="639"/>
      <c r="CW25" s="639"/>
      <c r="CX25" s="639"/>
      <c r="CY25" s="640"/>
      <c r="CZ25" s="631">
        <v>16.5</v>
      </c>
      <c r="DA25" s="641"/>
      <c r="DB25" s="641"/>
      <c r="DC25" s="642"/>
      <c r="DD25" s="634">
        <v>683590</v>
      </c>
      <c r="DE25" s="639"/>
      <c r="DF25" s="639"/>
      <c r="DG25" s="639"/>
      <c r="DH25" s="639"/>
      <c r="DI25" s="639"/>
      <c r="DJ25" s="639"/>
      <c r="DK25" s="640"/>
      <c r="DL25" s="634">
        <v>663809</v>
      </c>
      <c r="DM25" s="639"/>
      <c r="DN25" s="639"/>
      <c r="DO25" s="639"/>
      <c r="DP25" s="639"/>
      <c r="DQ25" s="639"/>
      <c r="DR25" s="639"/>
      <c r="DS25" s="639"/>
      <c r="DT25" s="639"/>
      <c r="DU25" s="639"/>
      <c r="DV25" s="640"/>
      <c r="DW25" s="631">
        <v>20.5</v>
      </c>
      <c r="DX25" s="641"/>
      <c r="DY25" s="641"/>
      <c r="DZ25" s="641"/>
      <c r="EA25" s="641"/>
      <c r="EB25" s="641"/>
      <c r="EC25" s="673"/>
    </row>
    <row r="26" spans="2:133" ht="11.25" customHeight="1" x14ac:dyDescent="0.15">
      <c r="B26" s="625" t="s">
        <v>296</v>
      </c>
      <c r="C26" s="626"/>
      <c r="D26" s="626"/>
      <c r="E26" s="626"/>
      <c r="F26" s="626"/>
      <c r="G26" s="626"/>
      <c r="H26" s="626"/>
      <c r="I26" s="626"/>
      <c r="J26" s="626"/>
      <c r="K26" s="626"/>
      <c r="L26" s="626"/>
      <c r="M26" s="626"/>
      <c r="N26" s="626"/>
      <c r="O26" s="626"/>
      <c r="P26" s="626"/>
      <c r="Q26" s="627"/>
      <c r="R26" s="628" t="s">
        <v>129</v>
      </c>
      <c r="S26" s="629"/>
      <c r="T26" s="629"/>
      <c r="U26" s="629"/>
      <c r="V26" s="629"/>
      <c r="W26" s="629"/>
      <c r="X26" s="629"/>
      <c r="Y26" s="630"/>
      <c r="Z26" s="655" t="s">
        <v>129</v>
      </c>
      <c r="AA26" s="655"/>
      <c r="AB26" s="655"/>
      <c r="AC26" s="655"/>
      <c r="AD26" s="656" t="s">
        <v>129</v>
      </c>
      <c r="AE26" s="656"/>
      <c r="AF26" s="656"/>
      <c r="AG26" s="656"/>
      <c r="AH26" s="656"/>
      <c r="AI26" s="656"/>
      <c r="AJ26" s="656"/>
      <c r="AK26" s="656"/>
      <c r="AL26" s="631" t="s">
        <v>129</v>
      </c>
      <c r="AM26" s="632"/>
      <c r="AN26" s="632"/>
      <c r="AO26" s="657"/>
      <c r="AP26" s="721" t="s">
        <v>297</v>
      </c>
      <c r="AQ26" s="722"/>
      <c r="AR26" s="722"/>
      <c r="AS26" s="722"/>
      <c r="AT26" s="722"/>
      <c r="AU26" s="722"/>
      <c r="AV26" s="722"/>
      <c r="AW26" s="722"/>
      <c r="AX26" s="722"/>
      <c r="AY26" s="722"/>
      <c r="AZ26" s="722"/>
      <c r="BA26" s="722"/>
      <c r="BB26" s="722"/>
      <c r="BC26" s="722"/>
      <c r="BD26" s="722"/>
      <c r="BE26" s="722"/>
      <c r="BF26" s="723"/>
      <c r="BG26" s="628" t="s">
        <v>129</v>
      </c>
      <c r="BH26" s="629"/>
      <c r="BI26" s="629"/>
      <c r="BJ26" s="629"/>
      <c r="BK26" s="629"/>
      <c r="BL26" s="629"/>
      <c r="BM26" s="629"/>
      <c r="BN26" s="630"/>
      <c r="BO26" s="655" t="s">
        <v>129</v>
      </c>
      <c r="BP26" s="655"/>
      <c r="BQ26" s="655"/>
      <c r="BR26" s="655"/>
      <c r="BS26" s="656" t="s">
        <v>137</v>
      </c>
      <c r="BT26" s="656"/>
      <c r="BU26" s="656"/>
      <c r="BV26" s="656"/>
      <c r="BW26" s="656"/>
      <c r="BX26" s="656"/>
      <c r="BY26" s="656"/>
      <c r="BZ26" s="656"/>
      <c r="CA26" s="656"/>
      <c r="CB26" s="714"/>
      <c r="CD26" s="662" t="s">
        <v>298</v>
      </c>
      <c r="CE26" s="663"/>
      <c r="CF26" s="663"/>
      <c r="CG26" s="663"/>
      <c r="CH26" s="663"/>
      <c r="CI26" s="663"/>
      <c r="CJ26" s="663"/>
      <c r="CK26" s="663"/>
      <c r="CL26" s="663"/>
      <c r="CM26" s="663"/>
      <c r="CN26" s="663"/>
      <c r="CO26" s="663"/>
      <c r="CP26" s="663"/>
      <c r="CQ26" s="664"/>
      <c r="CR26" s="628">
        <v>479422</v>
      </c>
      <c r="CS26" s="629"/>
      <c r="CT26" s="629"/>
      <c r="CU26" s="629"/>
      <c r="CV26" s="629"/>
      <c r="CW26" s="629"/>
      <c r="CX26" s="629"/>
      <c r="CY26" s="630"/>
      <c r="CZ26" s="631">
        <v>10.3</v>
      </c>
      <c r="DA26" s="641"/>
      <c r="DB26" s="641"/>
      <c r="DC26" s="642"/>
      <c r="DD26" s="634">
        <v>415704</v>
      </c>
      <c r="DE26" s="629"/>
      <c r="DF26" s="629"/>
      <c r="DG26" s="629"/>
      <c r="DH26" s="629"/>
      <c r="DI26" s="629"/>
      <c r="DJ26" s="629"/>
      <c r="DK26" s="630"/>
      <c r="DL26" s="634" t="s">
        <v>137</v>
      </c>
      <c r="DM26" s="629"/>
      <c r="DN26" s="629"/>
      <c r="DO26" s="629"/>
      <c r="DP26" s="629"/>
      <c r="DQ26" s="629"/>
      <c r="DR26" s="629"/>
      <c r="DS26" s="629"/>
      <c r="DT26" s="629"/>
      <c r="DU26" s="629"/>
      <c r="DV26" s="630"/>
      <c r="DW26" s="631" t="s">
        <v>137</v>
      </c>
      <c r="DX26" s="641"/>
      <c r="DY26" s="641"/>
      <c r="DZ26" s="641"/>
      <c r="EA26" s="641"/>
      <c r="EB26" s="641"/>
      <c r="EC26" s="673"/>
    </row>
    <row r="27" spans="2:133" ht="11.25" customHeight="1" x14ac:dyDescent="0.15">
      <c r="B27" s="625" t="s">
        <v>299</v>
      </c>
      <c r="C27" s="626"/>
      <c r="D27" s="626"/>
      <c r="E27" s="626"/>
      <c r="F27" s="626"/>
      <c r="G27" s="626"/>
      <c r="H27" s="626"/>
      <c r="I27" s="626"/>
      <c r="J27" s="626"/>
      <c r="K27" s="626"/>
      <c r="L27" s="626"/>
      <c r="M27" s="626"/>
      <c r="N27" s="626"/>
      <c r="O27" s="626"/>
      <c r="P27" s="626"/>
      <c r="Q27" s="627"/>
      <c r="R27" s="628">
        <v>3414155</v>
      </c>
      <c r="S27" s="629"/>
      <c r="T27" s="629"/>
      <c r="U27" s="629"/>
      <c r="V27" s="629"/>
      <c r="W27" s="629"/>
      <c r="X27" s="629"/>
      <c r="Y27" s="630"/>
      <c r="Z27" s="655">
        <v>66.599999999999994</v>
      </c>
      <c r="AA27" s="655"/>
      <c r="AB27" s="655"/>
      <c r="AC27" s="655"/>
      <c r="AD27" s="656">
        <v>3131660</v>
      </c>
      <c r="AE27" s="656"/>
      <c r="AF27" s="656"/>
      <c r="AG27" s="656"/>
      <c r="AH27" s="656"/>
      <c r="AI27" s="656"/>
      <c r="AJ27" s="656"/>
      <c r="AK27" s="656"/>
      <c r="AL27" s="631">
        <v>99.7</v>
      </c>
      <c r="AM27" s="632"/>
      <c r="AN27" s="632"/>
      <c r="AO27" s="657"/>
      <c r="AP27" s="625" t="s">
        <v>300</v>
      </c>
      <c r="AQ27" s="626"/>
      <c r="AR27" s="626"/>
      <c r="AS27" s="626"/>
      <c r="AT27" s="626"/>
      <c r="AU27" s="626"/>
      <c r="AV27" s="626"/>
      <c r="AW27" s="626"/>
      <c r="AX27" s="626"/>
      <c r="AY27" s="626"/>
      <c r="AZ27" s="626"/>
      <c r="BA27" s="626"/>
      <c r="BB27" s="626"/>
      <c r="BC27" s="626"/>
      <c r="BD27" s="626"/>
      <c r="BE27" s="626"/>
      <c r="BF27" s="627"/>
      <c r="BG27" s="628">
        <v>395665</v>
      </c>
      <c r="BH27" s="629"/>
      <c r="BI27" s="629"/>
      <c r="BJ27" s="629"/>
      <c r="BK27" s="629"/>
      <c r="BL27" s="629"/>
      <c r="BM27" s="629"/>
      <c r="BN27" s="630"/>
      <c r="BO27" s="655">
        <v>100</v>
      </c>
      <c r="BP27" s="655"/>
      <c r="BQ27" s="655"/>
      <c r="BR27" s="655"/>
      <c r="BS27" s="656">
        <v>3187</v>
      </c>
      <c r="BT27" s="656"/>
      <c r="BU27" s="656"/>
      <c r="BV27" s="656"/>
      <c r="BW27" s="656"/>
      <c r="BX27" s="656"/>
      <c r="BY27" s="656"/>
      <c r="BZ27" s="656"/>
      <c r="CA27" s="656"/>
      <c r="CB27" s="714"/>
      <c r="CD27" s="662" t="s">
        <v>301</v>
      </c>
      <c r="CE27" s="663"/>
      <c r="CF27" s="663"/>
      <c r="CG27" s="663"/>
      <c r="CH27" s="663"/>
      <c r="CI27" s="663"/>
      <c r="CJ27" s="663"/>
      <c r="CK27" s="663"/>
      <c r="CL27" s="663"/>
      <c r="CM27" s="663"/>
      <c r="CN27" s="663"/>
      <c r="CO27" s="663"/>
      <c r="CP27" s="663"/>
      <c r="CQ27" s="664"/>
      <c r="CR27" s="628">
        <v>253394</v>
      </c>
      <c r="CS27" s="639"/>
      <c r="CT27" s="639"/>
      <c r="CU27" s="639"/>
      <c r="CV27" s="639"/>
      <c r="CW27" s="639"/>
      <c r="CX27" s="639"/>
      <c r="CY27" s="640"/>
      <c r="CZ27" s="631">
        <v>5.5</v>
      </c>
      <c r="DA27" s="641"/>
      <c r="DB27" s="641"/>
      <c r="DC27" s="642"/>
      <c r="DD27" s="634">
        <v>114935</v>
      </c>
      <c r="DE27" s="639"/>
      <c r="DF27" s="639"/>
      <c r="DG27" s="639"/>
      <c r="DH27" s="639"/>
      <c r="DI27" s="639"/>
      <c r="DJ27" s="639"/>
      <c r="DK27" s="640"/>
      <c r="DL27" s="634">
        <v>101668</v>
      </c>
      <c r="DM27" s="639"/>
      <c r="DN27" s="639"/>
      <c r="DO27" s="639"/>
      <c r="DP27" s="639"/>
      <c r="DQ27" s="639"/>
      <c r="DR27" s="639"/>
      <c r="DS27" s="639"/>
      <c r="DT27" s="639"/>
      <c r="DU27" s="639"/>
      <c r="DV27" s="640"/>
      <c r="DW27" s="631">
        <v>3.1</v>
      </c>
      <c r="DX27" s="641"/>
      <c r="DY27" s="641"/>
      <c r="DZ27" s="641"/>
      <c r="EA27" s="641"/>
      <c r="EB27" s="641"/>
      <c r="EC27" s="673"/>
    </row>
    <row r="28" spans="2:133" ht="11.25" customHeight="1" x14ac:dyDescent="0.15">
      <c r="B28" s="625" t="s">
        <v>302</v>
      </c>
      <c r="C28" s="626"/>
      <c r="D28" s="626"/>
      <c r="E28" s="626"/>
      <c r="F28" s="626"/>
      <c r="G28" s="626"/>
      <c r="H28" s="626"/>
      <c r="I28" s="626"/>
      <c r="J28" s="626"/>
      <c r="K28" s="626"/>
      <c r="L28" s="626"/>
      <c r="M28" s="626"/>
      <c r="N28" s="626"/>
      <c r="O28" s="626"/>
      <c r="P28" s="626"/>
      <c r="Q28" s="627"/>
      <c r="R28" s="628">
        <v>654</v>
      </c>
      <c r="S28" s="629"/>
      <c r="T28" s="629"/>
      <c r="U28" s="629"/>
      <c r="V28" s="629"/>
      <c r="W28" s="629"/>
      <c r="X28" s="629"/>
      <c r="Y28" s="630"/>
      <c r="Z28" s="655">
        <v>0</v>
      </c>
      <c r="AA28" s="655"/>
      <c r="AB28" s="655"/>
      <c r="AC28" s="655"/>
      <c r="AD28" s="656">
        <v>654</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2"/>
      <c r="CD28" s="662" t="s">
        <v>303</v>
      </c>
      <c r="CE28" s="663"/>
      <c r="CF28" s="663"/>
      <c r="CG28" s="663"/>
      <c r="CH28" s="663"/>
      <c r="CI28" s="663"/>
      <c r="CJ28" s="663"/>
      <c r="CK28" s="663"/>
      <c r="CL28" s="663"/>
      <c r="CM28" s="663"/>
      <c r="CN28" s="663"/>
      <c r="CO28" s="663"/>
      <c r="CP28" s="663"/>
      <c r="CQ28" s="664"/>
      <c r="CR28" s="628">
        <v>542386</v>
      </c>
      <c r="CS28" s="629"/>
      <c r="CT28" s="629"/>
      <c r="CU28" s="629"/>
      <c r="CV28" s="629"/>
      <c r="CW28" s="629"/>
      <c r="CX28" s="629"/>
      <c r="CY28" s="630"/>
      <c r="CZ28" s="631">
        <v>11.7</v>
      </c>
      <c r="DA28" s="641"/>
      <c r="DB28" s="641"/>
      <c r="DC28" s="642"/>
      <c r="DD28" s="634">
        <v>510498</v>
      </c>
      <c r="DE28" s="629"/>
      <c r="DF28" s="629"/>
      <c r="DG28" s="629"/>
      <c r="DH28" s="629"/>
      <c r="DI28" s="629"/>
      <c r="DJ28" s="629"/>
      <c r="DK28" s="630"/>
      <c r="DL28" s="634">
        <v>510498</v>
      </c>
      <c r="DM28" s="629"/>
      <c r="DN28" s="629"/>
      <c r="DO28" s="629"/>
      <c r="DP28" s="629"/>
      <c r="DQ28" s="629"/>
      <c r="DR28" s="629"/>
      <c r="DS28" s="629"/>
      <c r="DT28" s="629"/>
      <c r="DU28" s="629"/>
      <c r="DV28" s="630"/>
      <c r="DW28" s="631">
        <v>15.8</v>
      </c>
      <c r="DX28" s="641"/>
      <c r="DY28" s="641"/>
      <c r="DZ28" s="641"/>
      <c r="EA28" s="641"/>
      <c r="EB28" s="641"/>
      <c r="EC28" s="673"/>
    </row>
    <row r="29" spans="2:133" ht="11.25" customHeight="1" x14ac:dyDescent="0.15">
      <c r="B29" s="625" t="s">
        <v>304</v>
      </c>
      <c r="C29" s="626"/>
      <c r="D29" s="626"/>
      <c r="E29" s="626"/>
      <c r="F29" s="626"/>
      <c r="G29" s="626"/>
      <c r="H29" s="626"/>
      <c r="I29" s="626"/>
      <c r="J29" s="626"/>
      <c r="K29" s="626"/>
      <c r="L29" s="626"/>
      <c r="M29" s="626"/>
      <c r="N29" s="626"/>
      <c r="O29" s="626"/>
      <c r="P29" s="626"/>
      <c r="Q29" s="627"/>
      <c r="R29" s="628">
        <v>15779</v>
      </c>
      <c r="S29" s="629"/>
      <c r="T29" s="629"/>
      <c r="U29" s="629"/>
      <c r="V29" s="629"/>
      <c r="W29" s="629"/>
      <c r="X29" s="629"/>
      <c r="Y29" s="630"/>
      <c r="Z29" s="655">
        <v>0.3</v>
      </c>
      <c r="AA29" s="655"/>
      <c r="AB29" s="655"/>
      <c r="AC29" s="655"/>
      <c r="AD29" s="656" t="s">
        <v>129</v>
      </c>
      <c r="AE29" s="656"/>
      <c r="AF29" s="656"/>
      <c r="AG29" s="656"/>
      <c r="AH29" s="656"/>
      <c r="AI29" s="656"/>
      <c r="AJ29" s="656"/>
      <c r="AK29" s="656"/>
      <c r="AL29" s="631" t="s">
        <v>129</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305</v>
      </c>
      <c r="CE29" s="716"/>
      <c r="CF29" s="662" t="s">
        <v>70</v>
      </c>
      <c r="CG29" s="663"/>
      <c r="CH29" s="663"/>
      <c r="CI29" s="663"/>
      <c r="CJ29" s="663"/>
      <c r="CK29" s="663"/>
      <c r="CL29" s="663"/>
      <c r="CM29" s="663"/>
      <c r="CN29" s="663"/>
      <c r="CO29" s="663"/>
      <c r="CP29" s="663"/>
      <c r="CQ29" s="664"/>
      <c r="CR29" s="628">
        <v>542193</v>
      </c>
      <c r="CS29" s="639"/>
      <c r="CT29" s="639"/>
      <c r="CU29" s="639"/>
      <c r="CV29" s="639"/>
      <c r="CW29" s="639"/>
      <c r="CX29" s="639"/>
      <c r="CY29" s="640"/>
      <c r="CZ29" s="631">
        <v>11.7</v>
      </c>
      <c r="DA29" s="641"/>
      <c r="DB29" s="641"/>
      <c r="DC29" s="642"/>
      <c r="DD29" s="634">
        <v>510305</v>
      </c>
      <c r="DE29" s="639"/>
      <c r="DF29" s="639"/>
      <c r="DG29" s="639"/>
      <c r="DH29" s="639"/>
      <c r="DI29" s="639"/>
      <c r="DJ29" s="639"/>
      <c r="DK29" s="640"/>
      <c r="DL29" s="634">
        <v>510305</v>
      </c>
      <c r="DM29" s="639"/>
      <c r="DN29" s="639"/>
      <c r="DO29" s="639"/>
      <c r="DP29" s="639"/>
      <c r="DQ29" s="639"/>
      <c r="DR29" s="639"/>
      <c r="DS29" s="639"/>
      <c r="DT29" s="639"/>
      <c r="DU29" s="639"/>
      <c r="DV29" s="640"/>
      <c r="DW29" s="631">
        <v>15.8</v>
      </c>
      <c r="DX29" s="641"/>
      <c r="DY29" s="641"/>
      <c r="DZ29" s="641"/>
      <c r="EA29" s="641"/>
      <c r="EB29" s="641"/>
      <c r="EC29" s="673"/>
    </row>
    <row r="30" spans="2:133" ht="11.25" customHeight="1" x14ac:dyDescent="0.15">
      <c r="B30" s="625" t="s">
        <v>306</v>
      </c>
      <c r="C30" s="626"/>
      <c r="D30" s="626"/>
      <c r="E30" s="626"/>
      <c r="F30" s="626"/>
      <c r="G30" s="626"/>
      <c r="H30" s="626"/>
      <c r="I30" s="626"/>
      <c r="J30" s="626"/>
      <c r="K30" s="626"/>
      <c r="L30" s="626"/>
      <c r="M30" s="626"/>
      <c r="N30" s="626"/>
      <c r="O30" s="626"/>
      <c r="P30" s="626"/>
      <c r="Q30" s="627"/>
      <c r="R30" s="628">
        <v>93325</v>
      </c>
      <c r="S30" s="629"/>
      <c r="T30" s="629"/>
      <c r="U30" s="629"/>
      <c r="V30" s="629"/>
      <c r="W30" s="629"/>
      <c r="X30" s="629"/>
      <c r="Y30" s="630"/>
      <c r="Z30" s="655">
        <v>1.8</v>
      </c>
      <c r="AA30" s="655"/>
      <c r="AB30" s="655"/>
      <c r="AC30" s="655"/>
      <c r="AD30" s="656" t="s">
        <v>242</v>
      </c>
      <c r="AE30" s="656"/>
      <c r="AF30" s="656"/>
      <c r="AG30" s="656"/>
      <c r="AH30" s="656"/>
      <c r="AI30" s="656"/>
      <c r="AJ30" s="656"/>
      <c r="AK30" s="656"/>
      <c r="AL30" s="631" t="s">
        <v>129</v>
      </c>
      <c r="AM30" s="632"/>
      <c r="AN30" s="632"/>
      <c r="AO30" s="657"/>
      <c r="AP30" s="687" t="s">
        <v>222</v>
      </c>
      <c r="AQ30" s="688"/>
      <c r="AR30" s="688"/>
      <c r="AS30" s="688"/>
      <c r="AT30" s="688"/>
      <c r="AU30" s="688"/>
      <c r="AV30" s="688"/>
      <c r="AW30" s="688"/>
      <c r="AX30" s="688"/>
      <c r="AY30" s="688"/>
      <c r="AZ30" s="688"/>
      <c r="BA30" s="688"/>
      <c r="BB30" s="688"/>
      <c r="BC30" s="688"/>
      <c r="BD30" s="688"/>
      <c r="BE30" s="688"/>
      <c r="BF30" s="689"/>
      <c r="BG30" s="687" t="s">
        <v>307</v>
      </c>
      <c r="BH30" s="712"/>
      <c r="BI30" s="712"/>
      <c r="BJ30" s="712"/>
      <c r="BK30" s="712"/>
      <c r="BL30" s="712"/>
      <c r="BM30" s="712"/>
      <c r="BN30" s="712"/>
      <c r="BO30" s="712"/>
      <c r="BP30" s="712"/>
      <c r="BQ30" s="713"/>
      <c r="BR30" s="687" t="s">
        <v>308</v>
      </c>
      <c r="BS30" s="712"/>
      <c r="BT30" s="712"/>
      <c r="BU30" s="712"/>
      <c r="BV30" s="712"/>
      <c r="BW30" s="712"/>
      <c r="BX30" s="712"/>
      <c r="BY30" s="712"/>
      <c r="BZ30" s="712"/>
      <c r="CA30" s="712"/>
      <c r="CB30" s="713"/>
      <c r="CD30" s="717"/>
      <c r="CE30" s="718"/>
      <c r="CF30" s="662" t="s">
        <v>309</v>
      </c>
      <c r="CG30" s="663"/>
      <c r="CH30" s="663"/>
      <c r="CI30" s="663"/>
      <c r="CJ30" s="663"/>
      <c r="CK30" s="663"/>
      <c r="CL30" s="663"/>
      <c r="CM30" s="663"/>
      <c r="CN30" s="663"/>
      <c r="CO30" s="663"/>
      <c r="CP30" s="663"/>
      <c r="CQ30" s="664"/>
      <c r="CR30" s="628">
        <v>528470</v>
      </c>
      <c r="CS30" s="629"/>
      <c r="CT30" s="629"/>
      <c r="CU30" s="629"/>
      <c r="CV30" s="629"/>
      <c r="CW30" s="629"/>
      <c r="CX30" s="629"/>
      <c r="CY30" s="630"/>
      <c r="CZ30" s="631">
        <v>11.4</v>
      </c>
      <c r="DA30" s="641"/>
      <c r="DB30" s="641"/>
      <c r="DC30" s="642"/>
      <c r="DD30" s="634">
        <v>496582</v>
      </c>
      <c r="DE30" s="629"/>
      <c r="DF30" s="629"/>
      <c r="DG30" s="629"/>
      <c r="DH30" s="629"/>
      <c r="DI30" s="629"/>
      <c r="DJ30" s="629"/>
      <c r="DK30" s="630"/>
      <c r="DL30" s="634">
        <v>496582</v>
      </c>
      <c r="DM30" s="629"/>
      <c r="DN30" s="629"/>
      <c r="DO30" s="629"/>
      <c r="DP30" s="629"/>
      <c r="DQ30" s="629"/>
      <c r="DR30" s="629"/>
      <c r="DS30" s="629"/>
      <c r="DT30" s="629"/>
      <c r="DU30" s="629"/>
      <c r="DV30" s="630"/>
      <c r="DW30" s="631">
        <v>15.3</v>
      </c>
      <c r="DX30" s="641"/>
      <c r="DY30" s="641"/>
      <c r="DZ30" s="641"/>
      <c r="EA30" s="641"/>
      <c r="EB30" s="641"/>
      <c r="EC30" s="673"/>
    </row>
    <row r="31" spans="2:133" ht="11.25" customHeight="1" x14ac:dyDescent="0.15">
      <c r="B31" s="625" t="s">
        <v>310</v>
      </c>
      <c r="C31" s="626"/>
      <c r="D31" s="626"/>
      <c r="E31" s="626"/>
      <c r="F31" s="626"/>
      <c r="G31" s="626"/>
      <c r="H31" s="626"/>
      <c r="I31" s="626"/>
      <c r="J31" s="626"/>
      <c r="K31" s="626"/>
      <c r="L31" s="626"/>
      <c r="M31" s="626"/>
      <c r="N31" s="626"/>
      <c r="O31" s="626"/>
      <c r="P31" s="626"/>
      <c r="Q31" s="627"/>
      <c r="R31" s="628">
        <v>2612</v>
      </c>
      <c r="S31" s="629"/>
      <c r="T31" s="629"/>
      <c r="U31" s="629"/>
      <c r="V31" s="629"/>
      <c r="W31" s="629"/>
      <c r="X31" s="629"/>
      <c r="Y31" s="630"/>
      <c r="Z31" s="655">
        <v>0.1</v>
      </c>
      <c r="AA31" s="655"/>
      <c r="AB31" s="655"/>
      <c r="AC31" s="655"/>
      <c r="AD31" s="656" t="s">
        <v>242</v>
      </c>
      <c r="AE31" s="656"/>
      <c r="AF31" s="656"/>
      <c r="AG31" s="656"/>
      <c r="AH31" s="656"/>
      <c r="AI31" s="656"/>
      <c r="AJ31" s="656"/>
      <c r="AK31" s="656"/>
      <c r="AL31" s="631" t="s">
        <v>129</v>
      </c>
      <c r="AM31" s="632"/>
      <c r="AN31" s="632"/>
      <c r="AO31" s="657"/>
      <c r="AP31" s="703" t="s">
        <v>311</v>
      </c>
      <c r="AQ31" s="704"/>
      <c r="AR31" s="704"/>
      <c r="AS31" s="704"/>
      <c r="AT31" s="709" t="s">
        <v>312</v>
      </c>
      <c r="AU31" s="217"/>
      <c r="AV31" s="217"/>
      <c r="AW31" s="217"/>
      <c r="AX31" s="696" t="s">
        <v>186</v>
      </c>
      <c r="AY31" s="697"/>
      <c r="AZ31" s="697"/>
      <c r="BA31" s="697"/>
      <c r="BB31" s="697"/>
      <c r="BC31" s="697"/>
      <c r="BD31" s="697"/>
      <c r="BE31" s="697"/>
      <c r="BF31" s="698"/>
      <c r="BG31" s="699">
        <v>99.9</v>
      </c>
      <c r="BH31" s="700"/>
      <c r="BI31" s="700"/>
      <c r="BJ31" s="700"/>
      <c r="BK31" s="700"/>
      <c r="BL31" s="700"/>
      <c r="BM31" s="701">
        <v>98</v>
      </c>
      <c r="BN31" s="700"/>
      <c r="BO31" s="700"/>
      <c r="BP31" s="700"/>
      <c r="BQ31" s="702"/>
      <c r="BR31" s="699">
        <v>99.8</v>
      </c>
      <c r="BS31" s="700"/>
      <c r="BT31" s="700"/>
      <c r="BU31" s="700"/>
      <c r="BV31" s="700"/>
      <c r="BW31" s="700"/>
      <c r="BX31" s="701">
        <v>97.4</v>
      </c>
      <c r="BY31" s="700"/>
      <c r="BZ31" s="700"/>
      <c r="CA31" s="700"/>
      <c r="CB31" s="702"/>
      <c r="CD31" s="717"/>
      <c r="CE31" s="718"/>
      <c r="CF31" s="662" t="s">
        <v>313</v>
      </c>
      <c r="CG31" s="663"/>
      <c r="CH31" s="663"/>
      <c r="CI31" s="663"/>
      <c r="CJ31" s="663"/>
      <c r="CK31" s="663"/>
      <c r="CL31" s="663"/>
      <c r="CM31" s="663"/>
      <c r="CN31" s="663"/>
      <c r="CO31" s="663"/>
      <c r="CP31" s="663"/>
      <c r="CQ31" s="664"/>
      <c r="CR31" s="628">
        <v>13723</v>
      </c>
      <c r="CS31" s="639"/>
      <c r="CT31" s="639"/>
      <c r="CU31" s="639"/>
      <c r="CV31" s="639"/>
      <c r="CW31" s="639"/>
      <c r="CX31" s="639"/>
      <c r="CY31" s="640"/>
      <c r="CZ31" s="631">
        <v>0.3</v>
      </c>
      <c r="DA31" s="641"/>
      <c r="DB31" s="641"/>
      <c r="DC31" s="642"/>
      <c r="DD31" s="634">
        <v>13723</v>
      </c>
      <c r="DE31" s="639"/>
      <c r="DF31" s="639"/>
      <c r="DG31" s="639"/>
      <c r="DH31" s="639"/>
      <c r="DI31" s="639"/>
      <c r="DJ31" s="639"/>
      <c r="DK31" s="640"/>
      <c r="DL31" s="634">
        <v>13723</v>
      </c>
      <c r="DM31" s="639"/>
      <c r="DN31" s="639"/>
      <c r="DO31" s="639"/>
      <c r="DP31" s="639"/>
      <c r="DQ31" s="639"/>
      <c r="DR31" s="639"/>
      <c r="DS31" s="639"/>
      <c r="DT31" s="639"/>
      <c r="DU31" s="639"/>
      <c r="DV31" s="640"/>
      <c r="DW31" s="631">
        <v>0.4</v>
      </c>
      <c r="DX31" s="641"/>
      <c r="DY31" s="641"/>
      <c r="DZ31" s="641"/>
      <c r="EA31" s="641"/>
      <c r="EB31" s="641"/>
      <c r="EC31" s="673"/>
    </row>
    <row r="32" spans="2:133" ht="11.25" customHeight="1" x14ac:dyDescent="0.15">
      <c r="B32" s="625" t="s">
        <v>314</v>
      </c>
      <c r="C32" s="626"/>
      <c r="D32" s="626"/>
      <c r="E32" s="626"/>
      <c r="F32" s="626"/>
      <c r="G32" s="626"/>
      <c r="H32" s="626"/>
      <c r="I32" s="626"/>
      <c r="J32" s="626"/>
      <c r="K32" s="626"/>
      <c r="L32" s="626"/>
      <c r="M32" s="626"/>
      <c r="N32" s="626"/>
      <c r="O32" s="626"/>
      <c r="P32" s="626"/>
      <c r="Q32" s="627"/>
      <c r="R32" s="628">
        <v>437749</v>
      </c>
      <c r="S32" s="629"/>
      <c r="T32" s="629"/>
      <c r="U32" s="629"/>
      <c r="V32" s="629"/>
      <c r="W32" s="629"/>
      <c r="X32" s="629"/>
      <c r="Y32" s="630"/>
      <c r="Z32" s="655">
        <v>8.5</v>
      </c>
      <c r="AA32" s="655"/>
      <c r="AB32" s="655"/>
      <c r="AC32" s="655"/>
      <c r="AD32" s="656" t="s">
        <v>242</v>
      </c>
      <c r="AE32" s="656"/>
      <c r="AF32" s="656"/>
      <c r="AG32" s="656"/>
      <c r="AH32" s="656"/>
      <c r="AI32" s="656"/>
      <c r="AJ32" s="656"/>
      <c r="AK32" s="656"/>
      <c r="AL32" s="631" t="s">
        <v>129</v>
      </c>
      <c r="AM32" s="632"/>
      <c r="AN32" s="632"/>
      <c r="AO32" s="657"/>
      <c r="AP32" s="705"/>
      <c r="AQ32" s="706"/>
      <c r="AR32" s="706"/>
      <c r="AS32" s="706"/>
      <c r="AT32" s="710"/>
      <c r="AU32" s="216" t="s">
        <v>315</v>
      </c>
      <c r="AV32" s="216"/>
      <c r="AW32" s="216"/>
      <c r="AX32" s="625" t="s">
        <v>316</v>
      </c>
      <c r="AY32" s="626"/>
      <c r="AZ32" s="626"/>
      <c r="BA32" s="626"/>
      <c r="BB32" s="626"/>
      <c r="BC32" s="626"/>
      <c r="BD32" s="626"/>
      <c r="BE32" s="626"/>
      <c r="BF32" s="627"/>
      <c r="BG32" s="694">
        <v>99.9</v>
      </c>
      <c r="BH32" s="639"/>
      <c r="BI32" s="639"/>
      <c r="BJ32" s="639"/>
      <c r="BK32" s="639"/>
      <c r="BL32" s="639"/>
      <c r="BM32" s="632">
        <v>98.7</v>
      </c>
      <c r="BN32" s="695"/>
      <c r="BO32" s="695"/>
      <c r="BP32" s="695"/>
      <c r="BQ32" s="671"/>
      <c r="BR32" s="694">
        <v>99.9</v>
      </c>
      <c r="BS32" s="639"/>
      <c r="BT32" s="639"/>
      <c r="BU32" s="639"/>
      <c r="BV32" s="639"/>
      <c r="BW32" s="639"/>
      <c r="BX32" s="632">
        <v>98.2</v>
      </c>
      <c r="BY32" s="695"/>
      <c r="BZ32" s="695"/>
      <c r="CA32" s="695"/>
      <c r="CB32" s="671"/>
      <c r="CD32" s="719"/>
      <c r="CE32" s="720"/>
      <c r="CF32" s="662" t="s">
        <v>317</v>
      </c>
      <c r="CG32" s="663"/>
      <c r="CH32" s="663"/>
      <c r="CI32" s="663"/>
      <c r="CJ32" s="663"/>
      <c r="CK32" s="663"/>
      <c r="CL32" s="663"/>
      <c r="CM32" s="663"/>
      <c r="CN32" s="663"/>
      <c r="CO32" s="663"/>
      <c r="CP32" s="663"/>
      <c r="CQ32" s="664"/>
      <c r="CR32" s="628">
        <v>193</v>
      </c>
      <c r="CS32" s="629"/>
      <c r="CT32" s="629"/>
      <c r="CU32" s="629"/>
      <c r="CV32" s="629"/>
      <c r="CW32" s="629"/>
      <c r="CX32" s="629"/>
      <c r="CY32" s="630"/>
      <c r="CZ32" s="631">
        <v>0</v>
      </c>
      <c r="DA32" s="641"/>
      <c r="DB32" s="641"/>
      <c r="DC32" s="642"/>
      <c r="DD32" s="634">
        <v>193</v>
      </c>
      <c r="DE32" s="629"/>
      <c r="DF32" s="629"/>
      <c r="DG32" s="629"/>
      <c r="DH32" s="629"/>
      <c r="DI32" s="629"/>
      <c r="DJ32" s="629"/>
      <c r="DK32" s="630"/>
      <c r="DL32" s="634">
        <v>193</v>
      </c>
      <c r="DM32" s="629"/>
      <c r="DN32" s="629"/>
      <c r="DO32" s="629"/>
      <c r="DP32" s="629"/>
      <c r="DQ32" s="629"/>
      <c r="DR32" s="629"/>
      <c r="DS32" s="629"/>
      <c r="DT32" s="629"/>
      <c r="DU32" s="629"/>
      <c r="DV32" s="630"/>
      <c r="DW32" s="631">
        <v>0</v>
      </c>
      <c r="DX32" s="641"/>
      <c r="DY32" s="641"/>
      <c r="DZ32" s="641"/>
      <c r="EA32" s="641"/>
      <c r="EB32" s="641"/>
      <c r="EC32" s="673"/>
    </row>
    <row r="33" spans="2:133" ht="11.25" customHeight="1" x14ac:dyDescent="0.15">
      <c r="B33" s="691" t="s">
        <v>318</v>
      </c>
      <c r="C33" s="692"/>
      <c r="D33" s="692"/>
      <c r="E33" s="692"/>
      <c r="F33" s="692"/>
      <c r="G33" s="692"/>
      <c r="H33" s="692"/>
      <c r="I33" s="692"/>
      <c r="J33" s="692"/>
      <c r="K33" s="692"/>
      <c r="L33" s="692"/>
      <c r="M33" s="692"/>
      <c r="N33" s="692"/>
      <c r="O33" s="692"/>
      <c r="P33" s="692"/>
      <c r="Q33" s="693"/>
      <c r="R33" s="628">
        <v>300</v>
      </c>
      <c r="S33" s="629"/>
      <c r="T33" s="629"/>
      <c r="U33" s="629"/>
      <c r="V33" s="629"/>
      <c r="W33" s="629"/>
      <c r="X33" s="629"/>
      <c r="Y33" s="630"/>
      <c r="Z33" s="655">
        <v>0</v>
      </c>
      <c r="AA33" s="655"/>
      <c r="AB33" s="655"/>
      <c r="AC33" s="655"/>
      <c r="AD33" s="656">
        <v>300</v>
      </c>
      <c r="AE33" s="656"/>
      <c r="AF33" s="656"/>
      <c r="AG33" s="656"/>
      <c r="AH33" s="656"/>
      <c r="AI33" s="656"/>
      <c r="AJ33" s="656"/>
      <c r="AK33" s="656"/>
      <c r="AL33" s="631">
        <v>0</v>
      </c>
      <c r="AM33" s="632"/>
      <c r="AN33" s="632"/>
      <c r="AO33" s="657"/>
      <c r="AP33" s="707"/>
      <c r="AQ33" s="708"/>
      <c r="AR33" s="708"/>
      <c r="AS33" s="708"/>
      <c r="AT33" s="711"/>
      <c r="AU33" s="218"/>
      <c r="AV33" s="218"/>
      <c r="AW33" s="218"/>
      <c r="AX33" s="605" t="s">
        <v>319</v>
      </c>
      <c r="AY33" s="606"/>
      <c r="AZ33" s="606"/>
      <c r="BA33" s="606"/>
      <c r="BB33" s="606"/>
      <c r="BC33" s="606"/>
      <c r="BD33" s="606"/>
      <c r="BE33" s="606"/>
      <c r="BF33" s="607"/>
      <c r="BG33" s="690">
        <v>99.7</v>
      </c>
      <c r="BH33" s="609"/>
      <c r="BI33" s="609"/>
      <c r="BJ33" s="609"/>
      <c r="BK33" s="609"/>
      <c r="BL33" s="609"/>
      <c r="BM33" s="647">
        <v>96.3</v>
      </c>
      <c r="BN33" s="609"/>
      <c r="BO33" s="609"/>
      <c r="BP33" s="609"/>
      <c r="BQ33" s="658"/>
      <c r="BR33" s="690">
        <v>99.5</v>
      </c>
      <c r="BS33" s="609"/>
      <c r="BT33" s="609"/>
      <c r="BU33" s="609"/>
      <c r="BV33" s="609"/>
      <c r="BW33" s="609"/>
      <c r="BX33" s="647">
        <v>95.6</v>
      </c>
      <c r="BY33" s="609"/>
      <c r="BZ33" s="609"/>
      <c r="CA33" s="609"/>
      <c r="CB33" s="658"/>
      <c r="CD33" s="662" t="s">
        <v>320</v>
      </c>
      <c r="CE33" s="663"/>
      <c r="CF33" s="663"/>
      <c r="CG33" s="663"/>
      <c r="CH33" s="663"/>
      <c r="CI33" s="663"/>
      <c r="CJ33" s="663"/>
      <c r="CK33" s="663"/>
      <c r="CL33" s="663"/>
      <c r="CM33" s="663"/>
      <c r="CN33" s="663"/>
      <c r="CO33" s="663"/>
      <c r="CP33" s="663"/>
      <c r="CQ33" s="664"/>
      <c r="CR33" s="628">
        <v>2708843</v>
      </c>
      <c r="CS33" s="639"/>
      <c r="CT33" s="639"/>
      <c r="CU33" s="639"/>
      <c r="CV33" s="639"/>
      <c r="CW33" s="639"/>
      <c r="CX33" s="639"/>
      <c r="CY33" s="640"/>
      <c r="CZ33" s="631">
        <v>58.3</v>
      </c>
      <c r="DA33" s="641"/>
      <c r="DB33" s="641"/>
      <c r="DC33" s="642"/>
      <c r="DD33" s="634">
        <v>1939881</v>
      </c>
      <c r="DE33" s="639"/>
      <c r="DF33" s="639"/>
      <c r="DG33" s="639"/>
      <c r="DH33" s="639"/>
      <c r="DI33" s="639"/>
      <c r="DJ33" s="639"/>
      <c r="DK33" s="640"/>
      <c r="DL33" s="634">
        <v>1114915</v>
      </c>
      <c r="DM33" s="639"/>
      <c r="DN33" s="639"/>
      <c r="DO33" s="639"/>
      <c r="DP33" s="639"/>
      <c r="DQ33" s="639"/>
      <c r="DR33" s="639"/>
      <c r="DS33" s="639"/>
      <c r="DT33" s="639"/>
      <c r="DU33" s="639"/>
      <c r="DV33" s="640"/>
      <c r="DW33" s="631">
        <v>34.4</v>
      </c>
      <c r="DX33" s="641"/>
      <c r="DY33" s="641"/>
      <c r="DZ33" s="641"/>
      <c r="EA33" s="641"/>
      <c r="EB33" s="641"/>
      <c r="EC33" s="673"/>
    </row>
    <row r="34" spans="2:133" ht="11.25" customHeight="1" x14ac:dyDescent="0.15">
      <c r="B34" s="625" t="s">
        <v>321</v>
      </c>
      <c r="C34" s="626"/>
      <c r="D34" s="626"/>
      <c r="E34" s="626"/>
      <c r="F34" s="626"/>
      <c r="G34" s="626"/>
      <c r="H34" s="626"/>
      <c r="I34" s="626"/>
      <c r="J34" s="626"/>
      <c r="K34" s="626"/>
      <c r="L34" s="626"/>
      <c r="M34" s="626"/>
      <c r="N34" s="626"/>
      <c r="O34" s="626"/>
      <c r="P34" s="626"/>
      <c r="Q34" s="627"/>
      <c r="R34" s="628">
        <v>224540</v>
      </c>
      <c r="S34" s="629"/>
      <c r="T34" s="629"/>
      <c r="U34" s="629"/>
      <c r="V34" s="629"/>
      <c r="W34" s="629"/>
      <c r="X34" s="629"/>
      <c r="Y34" s="630"/>
      <c r="Z34" s="655">
        <v>4.4000000000000004</v>
      </c>
      <c r="AA34" s="655"/>
      <c r="AB34" s="655"/>
      <c r="AC34" s="655"/>
      <c r="AD34" s="656" t="s">
        <v>129</v>
      </c>
      <c r="AE34" s="656"/>
      <c r="AF34" s="656"/>
      <c r="AG34" s="656"/>
      <c r="AH34" s="656"/>
      <c r="AI34" s="656"/>
      <c r="AJ34" s="656"/>
      <c r="AK34" s="656"/>
      <c r="AL34" s="631" t="s">
        <v>242</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62" t="s">
        <v>322</v>
      </c>
      <c r="CE34" s="663"/>
      <c r="CF34" s="663"/>
      <c r="CG34" s="663"/>
      <c r="CH34" s="663"/>
      <c r="CI34" s="663"/>
      <c r="CJ34" s="663"/>
      <c r="CK34" s="663"/>
      <c r="CL34" s="663"/>
      <c r="CM34" s="663"/>
      <c r="CN34" s="663"/>
      <c r="CO34" s="663"/>
      <c r="CP34" s="663"/>
      <c r="CQ34" s="664"/>
      <c r="CR34" s="628">
        <v>692923</v>
      </c>
      <c r="CS34" s="629"/>
      <c r="CT34" s="629"/>
      <c r="CU34" s="629"/>
      <c r="CV34" s="629"/>
      <c r="CW34" s="629"/>
      <c r="CX34" s="629"/>
      <c r="CY34" s="630"/>
      <c r="CZ34" s="631">
        <v>14.9</v>
      </c>
      <c r="DA34" s="641"/>
      <c r="DB34" s="641"/>
      <c r="DC34" s="642"/>
      <c r="DD34" s="634">
        <v>514897</v>
      </c>
      <c r="DE34" s="629"/>
      <c r="DF34" s="629"/>
      <c r="DG34" s="629"/>
      <c r="DH34" s="629"/>
      <c r="DI34" s="629"/>
      <c r="DJ34" s="629"/>
      <c r="DK34" s="630"/>
      <c r="DL34" s="634">
        <v>342835</v>
      </c>
      <c r="DM34" s="629"/>
      <c r="DN34" s="629"/>
      <c r="DO34" s="629"/>
      <c r="DP34" s="629"/>
      <c r="DQ34" s="629"/>
      <c r="DR34" s="629"/>
      <c r="DS34" s="629"/>
      <c r="DT34" s="629"/>
      <c r="DU34" s="629"/>
      <c r="DV34" s="630"/>
      <c r="DW34" s="631">
        <v>10.6</v>
      </c>
      <c r="DX34" s="641"/>
      <c r="DY34" s="641"/>
      <c r="DZ34" s="641"/>
      <c r="EA34" s="641"/>
      <c r="EB34" s="641"/>
      <c r="EC34" s="673"/>
    </row>
    <row r="35" spans="2:133" ht="11.25" customHeight="1" x14ac:dyDescent="0.15">
      <c r="B35" s="625" t="s">
        <v>323</v>
      </c>
      <c r="C35" s="626"/>
      <c r="D35" s="626"/>
      <c r="E35" s="626"/>
      <c r="F35" s="626"/>
      <c r="G35" s="626"/>
      <c r="H35" s="626"/>
      <c r="I35" s="626"/>
      <c r="J35" s="626"/>
      <c r="K35" s="626"/>
      <c r="L35" s="626"/>
      <c r="M35" s="626"/>
      <c r="N35" s="626"/>
      <c r="O35" s="626"/>
      <c r="P35" s="626"/>
      <c r="Q35" s="627"/>
      <c r="R35" s="628">
        <v>28549</v>
      </c>
      <c r="S35" s="629"/>
      <c r="T35" s="629"/>
      <c r="U35" s="629"/>
      <c r="V35" s="629"/>
      <c r="W35" s="629"/>
      <c r="X35" s="629"/>
      <c r="Y35" s="630"/>
      <c r="Z35" s="655">
        <v>0.6</v>
      </c>
      <c r="AA35" s="655"/>
      <c r="AB35" s="655"/>
      <c r="AC35" s="655"/>
      <c r="AD35" s="656">
        <v>4668</v>
      </c>
      <c r="AE35" s="656"/>
      <c r="AF35" s="656"/>
      <c r="AG35" s="656"/>
      <c r="AH35" s="656"/>
      <c r="AI35" s="656"/>
      <c r="AJ35" s="656"/>
      <c r="AK35" s="656"/>
      <c r="AL35" s="631">
        <v>0.1</v>
      </c>
      <c r="AM35" s="632"/>
      <c r="AN35" s="632"/>
      <c r="AO35" s="657"/>
      <c r="AP35" s="221"/>
      <c r="AQ35" s="687" t="s">
        <v>324</v>
      </c>
      <c r="AR35" s="688"/>
      <c r="AS35" s="688"/>
      <c r="AT35" s="688"/>
      <c r="AU35" s="688"/>
      <c r="AV35" s="688"/>
      <c r="AW35" s="688"/>
      <c r="AX35" s="688"/>
      <c r="AY35" s="688"/>
      <c r="AZ35" s="688"/>
      <c r="BA35" s="688"/>
      <c r="BB35" s="688"/>
      <c r="BC35" s="688"/>
      <c r="BD35" s="688"/>
      <c r="BE35" s="688"/>
      <c r="BF35" s="689"/>
      <c r="BG35" s="687" t="s">
        <v>325</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2" t="s">
        <v>326</v>
      </c>
      <c r="CE35" s="663"/>
      <c r="CF35" s="663"/>
      <c r="CG35" s="663"/>
      <c r="CH35" s="663"/>
      <c r="CI35" s="663"/>
      <c r="CJ35" s="663"/>
      <c r="CK35" s="663"/>
      <c r="CL35" s="663"/>
      <c r="CM35" s="663"/>
      <c r="CN35" s="663"/>
      <c r="CO35" s="663"/>
      <c r="CP35" s="663"/>
      <c r="CQ35" s="664"/>
      <c r="CR35" s="628">
        <v>272597</v>
      </c>
      <c r="CS35" s="639"/>
      <c r="CT35" s="639"/>
      <c r="CU35" s="639"/>
      <c r="CV35" s="639"/>
      <c r="CW35" s="639"/>
      <c r="CX35" s="639"/>
      <c r="CY35" s="640"/>
      <c r="CZ35" s="631">
        <v>5.9</v>
      </c>
      <c r="DA35" s="641"/>
      <c r="DB35" s="641"/>
      <c r="DC35" s="642"/>
      <c r="DD35" s="634">
        <v>216547</v>
      </c>
      <c r="DE35" s="639"/>
      <c r="DF35" s="639"/>
      <c r="DG35" s="639"/>
      <c r="DH35" s="639"/>
      <c r="DI35" s="639"/>
      <c r="DJ35" s="639"/>
      <c r="DK35" s="640"/>
      <c r="DL35" s="634">
        <v>172491</v>
      </c>
      <c r="DM35" s="639"/>
      <c r="DN35" s="639"/>
      <c r="DO35" s="639"/>
      <c r="DP35" s="639"/>
      <c r="DQ35" s="639"/>
      <c r="DR35" s="639"/>
      <c r="DS35" s="639"/>
      <c r="DT35" s="639"/>
      <c r="DU35" s="639"/>
      <c r="DV35" s="640"/>
      <c r="DW35" s="631">
        <v>5.3</v>
      </c>
      <c r="DX35" s="641"/>
      <c r="DY35" s="641"/>
      <c r="DZ35" s="641"/>
      <c r="EA35" s="641"/>
      <c r="EB35" s="641"/>
      <c r="EC35" s="673"/>
    </row>
    <row r="36" spans="2:133" ht="11.25" customHeight="1" x14ac:dyDescent="0.15">
      <c r="B36" s="625" t="s">
        <v>327</v>
      </c>
      <c r="C36" s="626"/>
      <c r="D36" s="626"/>
      <c r="E36" s="626"/>
      <c r="F36" s="626"/>
      <c r="G36" s="626"/>
      <c r="H36" s="626"/>
      <c r="I36" s="626"/>
      <c r="J36" s="626"/>
      <c r="K36" s="626"/>
      <c r="L36" s="626"/>
      <c r="M36" s="626"/>
      <c r="N36" s="626"/>
      <c r="O36" s="626"/>
      <c r="P36" s="626"/>
      <c r="Q36" s="627"/>
      <c r="R36" s="628">
        <v>86015</v>
      </c>
      <c r="S36" s="629"/>
      <c r="T36" s="629"/>
      <c r="U36" s="629"/>
      <c r="V36" s="629"/>
      <c r="W36" s="629"/>
      <c r="X36" s="629"/>
      <c r="Y36" s="630"/>
      <c r="Z36" s="655">
        <v>1.7</v>
      </c>
      <c r="AA36" s="655"/>
      <c r="AB36" s="655"/>
      <c r="AC36" s="655"/>
      <c r="AD36" s="656" t="s">
        <v>129</v>
      </c>
      <c r="AE36" s="656"/>
      <c r="AF36" s="656"/>
      <c r="AG36" s="656"/>
      <c r="AH36" s="656"/>
      <c r="AI36" s="656"/>
      <c r="AJ36" s="656"/>
      <c r="AK36" s="656"/>
      <c r="AL36" s="631" t="s">
        <v>129</v>
      </c>
      <c r="AM36" s="632"/>
      <c r="AN36" s="632"/>
      <c r="AO36" s="657"/>
      <c r="AP36" s="221"/>
      <c r="AQ36" s="678" t="s">
        <v>328</v>
      </c>
      <c r="AR36" s="679"/>
      <c r="AS36" s="679"/>
      <c r="AT36" s="679"/>
      <c r="AU36" s="679"/>
      <c r="AV36" s="679"/>
      <c r="AW36" s="679"/>
      <c r="AX36" s="679"/>
      <c r="AY36" s="680"/>
      <c r="AZ36" s="681">
        <v>829375</v>
      </c>
      <c r="BA36" s="682"/>
      <c r="BB36" s="682"/>
      <c r="BC36" s="682"/>
      <c r="BD36" s="682"/>
      <c r="BE36" s="682"/>
      <c r="BF36" s="683"/>
      <c r="BG36" s="684" t="s">
        <v>329</v>
      </c>
      <c r="BH36" s="685"/>
      <c r="BI36" s="685"/>
      <c r="BJ36" s="685"/>
      <c r="BK36" s="685"/>
      <c r="BL36" s="685"/>
      <c r="BM36" s="685"/>
      <c r="BN36" s="685"/>
      <c r="BO36" s="685"/>
      <c r="BP36" s="685"/>
      <c r="BQ36" s="685"/>
      <c r="BR36" s="685"/>
      <c r="BS36" s="685"/>
      <c r="BT36" s="685"/>
      <c r="BU36" s="686"/>
      <c r="BV36" s="681">
        <v>10893</v>
      </c>
      <c r="BW36" s="682"/>
      <c r="BX36" s="682"/>
      <c r="BY36" s="682"/>
      <c r="BZ36" s="682"/>
      <c r="CA36" s="682"/>
      <c r="CB36" s="683"/>
      <c r="CD36" s="662" t="s">
        <v>330</v>
      </c>
      <c r="CE36" s="663"/>
      <c r="CF36" s="663"/>
      <c r="CG36" s="663"/>
      <c r="CH36" s="663"/>
      <c r="CI36" s="663"/>
      <c r="CJ36" s="663"/>
      <c r="CK36" s="663"/>
      <c r="CL36" s="663"/>
      <c r="CM36" s="663"/>
      <c r="CN36" s="663"/>
      <c r="CO36" s="663"/>
      <c r="CP36" s="663"/>
      <c r="CQ36" s="664"/>
      <c r="CR36" s="628">
        <v>1088877</v>
      </c>
      <c r="CS36" s="629"/>
      <c r="CT36" s="629"/>
      <c r="CU36" s="629"/>
      <c r="CV36" s="629"/>
      <c r="CW36" s="629"/>
      <c r="CX36" s="629"/>
      <c r="CY36" s="630"/>
      <c r="CZ36" s="631">
        <v>23.5</v>
      </c>
      <c r="DA36" s="641"/>
      <c r="DB36" s="641"/>
      <c r="DC36" s="642"/>
      <c r="DD36" s="634">
        <v>751854</v>
      </c>
      <c r="DE36" s="629"/>
      <c r="DF36" s="629"/>
      <c r="DG36" s="629"/>
      <c r="DH36" s="629"/>
      <c r="DI36" s="629"/>
      <c r="DJ36" s="629"/>
      <c r="DK36" s="630"/>
      <c r="DL36" s="634">
        <v>575478</v>
      </c>
      <c r="DM36" s="629"/>
      <c r="DN36" s="629"/>
      <c r="DO36" s="629"/>
      <c r="DP36" s="629"/>
      <c r="DQ36" s="629"/>
      <c r="DR36" s="629"/>
      <c r="DS36" s="629"/>
      <c r="DT36" s="629"/>
      <c r="DU36" s="629"/>
      <c r="DV36" s="630"/>
      <c r="DW36" s="631">
        <v>17.8</v>
      </c>
      <c r="DX36" s="641"/>
      <c r="DY36" s="641"/>
      <c r="DZ36" s="641"/>
      <c r="EA36" s="641"/>
      <c r="EB36" s="641"/>
      <c r="EC36" s="673"/>
    </row>
    <row r="37" spans="2:133" ht="11.25" customHeight="1" x14ac:dyDescent="0.15">
      <c r="B37" s="625" t="s">
        <v>331</v>
      </c>
      <c r="C37" s="626"/>
      <c r="D37" s="626"/>
      <c r="E37" s="626"/>
      <c r="F37" s="626"/>
      <c r="G37" s="626"/>
      <c r="H37" s="626"/>
      <c r="I37" s="626"/>
      <c r="J37" s="626"/>
      <c r="K37" s="626"/>
      <c r="L37" s="626"/>
      <c r="M37" s="626"/>
      <c r="N37" s="626"/>
      <c r="O37" s="626"/>
      <c r="P37" s="626"/>
      <c r="Q37" s="627"/>
      <c r="R37" s="628">
        <v>107591</v>
      </c>
      <c r="S37" s="629"/>
      <c r="T37" s="629"/>
      <c r="U37" s="629"/>
      <c r="V37" s="629"/>
      <c r="W37" s="629"/>
      <c r="X37" s="629"/>
      <c r="Y37" s="630"/>
      <c r="Z37" s="655">
        <v>2.1</v>
      </c>
      <c r="AA37" s="655"/>
      <c r="AB37" s="655"/>
      <c r="AC37" s="655"/>
      <c r="AD37" s="656" t="s">
        <v>137</v>
      </c>
      <c r="AE37" s="656"/>
      <c r="AF37" s="656"/>
      <c r="AG37" s="656"/>
      <c r="AH37" s="656"/>
      <c r="AI37" s="656"/>
      <c r="AJ37" s="656"/>
      <c r="AK37" s="656"/>
      <c r="AL37" s="631" t="s">
        <v>137</v>
      </c>
      <c r="AM37" s="632"/>
      <c r="AN37" s="632"/>
      <c r="AO37" s="657"/>
      <c r="AQ37" s="668" t="s">
        <v>332</v>
      </c>
      <c r="AR37" s="669"/>
      <c r="AS37" s="669"/>
      <c r="AT37" s="669"/>
      <c r="AU37" s="669"/>
      <c r="AV37" s="669"/>
      <c r="AW37" s="669"/>
      <c r="AX37" s="669"/>
      <c r="AY37" s="670"/>
      <c r="AZ37" s="628">
        <v>347094</v>
      </c>
      <c r="BA37" s="629"/>
      <c r="BB37" s="629"/>
      <c r="BC37" s="629"/>
      <c r="BD37" s="639"/>
      <c r="BE37" s="639"/>
      <c r="BF37" s="671"/>
      <c r="BG37" s="662" t="s">
        <v>333</v>
      </c>
      <c r="BH37" s="663"/>
      <c r="BI37" s="663"/>
      <c r="BJ37" s="663"/>
      <c r="BK37" s="663"/>
      <c r="BL37" s="663"/>
      <c r="BM37" s="663"/>
      <c r="BN37" s="663"/>
      <c r="BO37" s="663"/>
      <c r="BP37" s="663"/>
      <c r="BQ37" s="663"/>
      <c r="BR37" s="663"/>
      <c r="BS37" s="663"/>
      <c r="BT37" s="663"/>
      <c r="BU37" s="664"/>
      <c r="BV37" s="628">
        <v>10063</v>
      </c>
      <c r="BW37" s="629"/>
      <c r="BX37" s="629"/>
      <c r="BY37" s="629"/>
      <c r="BZ37" s="629"/>
      <c r="CA37" s="629"/>
      <c r="CB37" s="672"/>
      <c r="CD37" s="662" t="s">
        <v>334</v>
      </c>
      <c r="CE37" s="663"/>
      <c r="CF37" s="663"/>
      <c r="CG37" s="663"/>
      <c r="CH37" s="663"/>
      <c r="CI37" s="663"/>
      <c r="CJ37" s="663"/>
      <c r="CK37" s="663"/>
      <c r="CL37" s="663"/>
      <c r="CM37" s="663"/>
      <c r="CN37" s="663"/>
      <c r="CO37" s="663"/>
      <c r="CP37" s="663"/>
      <c r="CQ37" s="664"/>
      <c r="CR37" s="628">
        <v>243478</v>
      </c>
      <c r="CS37" s="639"/>
      <c r="CT37" s="639"/>
      <c r="CU37" s="639"/>
      <c r="CV37" s="639"/>
      <c r="CW37" s="639"/>
      <c r="CX37" s="639"/>
      <c r="CY37" s="640"/>
      <c r="CZ37" s="631">
        <v>5.2</v>
      </c>
      <c r="DA37" s="641"/>
      <c r="DB37" s="641"/>
      <c r="DC37" s="642"/>
      <c r="DD37" s="634">
        <v>242078</v>
      </c>
      <c r="DE37" s="639"/>
      <c r="DF37" s="639"/>
      <c r="DG37" s="639"/>
      <c r="DH37" s="639"/>
      <c r="DI37" s="639"/>
      <c r="DJ37" s="639"/>
      <c r="DK37" s="640"/>
      <c r="DL37" s="634">
        <v>89600</v>
      </c>
      <c r="DM37" s="639"/>
      <c r="DN37" s="639"/>
      <c r="DO37" s="639"/>
      <c r="DP37" s="639"/>
      <c r="DQ37" s="639"/>
      <c r="DR37" s="639"/>
      <c r="DS37" s="639"/>
      <c r="DT37" s="639"/>
      <c r="DU37" s="639"/>
      <c r="DV37" s="640"/>
      <c r="DW37" s="631">
        <v>2.8</v>
      </c>
      <c r="DX37" s="641"/>
      <c r="DY37" s="641"/>
      <c r="DZ37" s="641"/>
      <c r="EA37" s="641"/>
      <c r="EB37" s="641"/>
      <c r="EC37" s="673"/>
    </row>
    <row r="38" spans="2:133" ht="11.25" customHeight="1" x14ac:dyDescent="0.15">
      <c r="B38" s="625" t="s">
        <v>335</v>
      </c>
      <c r="C38" s="626"/>
      <c r="D38" s="626"/>
      <c r="E38" s="626"/>
      <c r="F38" s="626"/>
      <c r="G38" s="626"/>
      <c r="H38" s="626"/>
      <c r="I38" s="626"/>
      <c r="J38" s="626"/>
      <c r="K38" s="626"/>
      <c r="L38" s="626"/>
      <c r="M38" s="626"/>
      <c r="N38" s="626"/>
      <c r="O38" s="626"/>
      <c r="P38" s="626"/>
      <c r="Q38" s="627"/>
      <c r="R38" s="628">
        <v>82310</v>
      </c>
      <c r="S38" s="629"/>
      <c r="T38" s="629"/>
      <c r="U38" s="629"/>
      <c r="V38" s="629"/>
      <c r="W38" s="629"/>
      <c r="X38" s="629"/>
      <c r="Y38" s="630"/>
      <c r="Z38" s="655">
        <v>1.6</v>
      </c>
      <c r="AA38" s="655"/>
      <c r="AB38" s="655"/>
      <c r="AC38" s="655"/>
      <c r="AD38" s="656" t="s">
        <v>129</v>
      </c>
      <c r="AE38" s="656"/>
      <c r="AF38" s="656"/>
      <c r="AG38" s="656"/>
      <c r="AH38" s="656"/>
      <c r="AI38" s="656"/>
      <c r="AJ38" s="656"/>
      <c r="AK38" s="656"/>
      <c r="AL38" s="631" t="s">
        <v>129</v>
      </c>
      <c r="AM38" s="632"/>
      <c r="AN38" s="632"/>
      <c r="AO38" s="657"/>
      <c r="AQ38" s="668" t="s">
        <v>336</v>
      </c>
      <c r="AR38" s="669"/>
      <c r="AS38" s="669"/>
      <c r="AT38" s="669"/>
      <c r="AU38" s="669"/>
      <c r="AV38" s="669"/>
      <c r="AW38" s="669"/>
      <c r="AX38" s="669"/>
      <c r="AY38" s="670"/>
      <c r="AZ38" s="628">
        <v>116200</v>
      </c>
      <c r="BA38" s="629"/>
      <c r="BB38" s="629"/>
      <c r="BC38" s="629"/>
      <c r="BD38" s="639"/>
      <c r="BE38" s="639"/>
      <c r="BF38" s="671"/>
      <c r="BG38" s="662" t="s">
        <v>337</v>
      </c>
      <c r="BH38" s="663"/>
      <c r="BI38" s="663"/>
      <c r="BJ38" s="663"/>
      <c r="BK38" s="663"/>
      <c r="BL38" s="663"/>
      <c r="BM38" s="663"/>
      <c r="BN38" s="663"/>
      <c r="BO38" s="663"/>
      <c r="BP38" s="663"/>
      <c r="BQ38" s="663"/>
      <c r="BR38" s="663"/>
      <c r="BS38" s="663"/>
      <c r="BT38" s="663"/>
      <c r="BU38" s="664"/>
      <c r="BV38" s="628">
        <v>435</v>
      </c>
      <c r="BW38" s="629"/>
      <c r="BX38" s="629"/>
      <c r="BY38" s="629"/>
      <c r="BZ38" s="629"/>
      <c r="CA38" s="629"/>
      <c r="CB38" s="672"/>
      <c r="CD38" s="662" t="s">
        <v>338</v>
      </c>
      <c r="CE38" s="663"/>
      <c r="CF38" s="663"/>
      <c r="CG38" s="663"/>
      <c r="CH38" s="663"/>
      <c r="CI38" s="663"/>
      <c r="CJ38" s="663"/>
      <c r="CK38" s="663"/>
      <c r="CL38" s="663"/>
      <c r="CM38" s="663"/>
      <c r="CN38" s="663"/>
      <c r="CO38" s="663"/>
      <c r="CP38" s="663"/>
      <c r="CQ38" s="664"/>
      <c r="CR38" s="628">
        <v>482281</v>
      </c>
      <c r="CS38" s="629"/>
      <c r="CT38" s="629"/>
      <c r="CU38" s="629"/>
      <c r="CV38" s="629"/>
      <c r="CW38" s="629"/>
      <c r="CX38" s="629"/>
      <c r="CY38" s="630"/>
      <c r="CZ38" s="631">
        <v>10.4</v>
      </c>
      <c r="DA38" s="641"/>
      <c r="DB38" s="641"/>
      <c r="DC38" s="642"/>
      <c r="DD38" s="634">
        <v>441740</v>
      </c>
      <c r="DE38" s="629"/>
      <c r="DF38" s="629"/>
      <c r="DG38" s="629"/>
      <c r="DH38" s="629"/>
      <c r="DI38" s="629"/>
      <c r="DJ38" s="629"/>
      <c r="DK38" s="630"/>
      <c r="DL38" s="634">
        <v>21711</v>
      </c>
      <c r="DM38" s="629"/>
      <c r="DN38" s="629"/>
      <c r="DO38" s="629"/>
      <c r="DP38" s="629"/>
      <c r="DQ38" s="629"/>
      <c r="DR38" s="629"/>
      <c r="DS38" s="629"/>
      <c r="DT38" s="629"/>
      <c r="DU38" s="629"/>
      <c r="DV38" s="630"/>
      <c r="DW38" s="631">
        <v>0.7</v>
      </c>
      <c r="DX38" s="641"/>
      <c r="DY38" s="641"/>
      <c r="DZ38" s="641"/>
      <c r="EA38" s="641"/>
      <c r="EB38" s="641"/>
      <c r="EC38" s="673"/>
    </row>
    <row r="39" spans="2:133" ht="11.25" customHeight="1" x14ac:dyDescent="0.15">
      <c r="B39" s="625" t="s">
        <v>339</v>
      </c>
      <c r="C39" s="626"/>
      <c r="D39" s="626"/>
      <c r="E39" s="626"/>
      <c r="F39" s="626"/>
      <c r="G39" s="626"/>
      <c r="H39" s="626"/>
      <c r="I39" s="626"/>
      <c r="J39" s="626"/>
      <c r="K39" s="626"/>
      <c r="L39" s="626"/>
      <c r="M39" s="626"/>
      <c r="N39" s="626"/>
      <c r="O39" s="626"/>
      <c r="P39" s="626"/>
      <c r="Q39" s="627"/>
      <c r="R39" s="628">
        <v>216978</v>
      </c>
      <c r="S39" s="629"/>
      <c r="T39" s="629"/>
      <c r="U39" s="629"/>
      <c r="V39" s="629"/>
      <c r="W39" s="629"/>
      <c r="X39" s="629"/>
      <c r="Y39" s="630"/>
      <c r="Z39" s="655">
        <v>4.2</v>
      </c>
      <c r="AA39" s="655"/>
      <c r="AB39" s="655"/>
      <c r="AC39" s="655"/>
      <c r="AD39" s="656">
        <v>3779</v>
      </c>
      <c r="AE39" s="656"/>
      <c r="AF39" s="656"/>
      <c r="AG39" s="656"/>
      <c r="AH39" s="656"/>
      <c r="AI39" s="656"/>
      <c r="AJ39" s="656"/>
      <c r="AK39" s="656"/>
      <c r="AL39" s="631">
        <v>0.1</v>
      </c>
      <c r="AM39" s="632"/>
      <c r="AN39" s="632"/>
      <c r="AO39" s="657"/>
      <c r="AQ39" s="668" t="s">
        <v>340</v>
      </c>
      <c r="AR39" s="669"/>
      <c r="AS39" s="669"/>
      <c r="AT39" s="669"/>
      <c r="AU39" s="669"/>
      <c r="AV39" s="669"/>
      <c r="AW39" s="669"/>
      <c r="AX39" s="669"/>
      <c r="AY39" s="670"/>
      <c r="AZ39" s="628">
        <v>93692</v>
      </c>
      <c r="BA39" s="629"/>
      <c r="BB39" s="629"/>
      <c r="BC39" s="629"/>
      <c r="BD39" s="639"/>
      <c r="BE39" s="639"/>
      <c r="BF39" s="671"/>
      <c r="BG39" s="662" t="s">
        <v>341</v>
      </c>
      <c r="BH39" s="663"/>
      <c r="BI39" s="663"/>
      <c r="BJ39" s="663"/>
      <c r="BK39" s="663"/>
      <c r="BL39" s="663"/>
      <c r="BM39" s="663"/>
      <c r="BN39" s="663"/>
      <c r="BO39" s="663"/>
      <c r="BP39" s="663"/>
      <c r="BQ39" s="663"/>
      <c r="BR39" s="663"/>
      <c r="BS39" s="663"/>
      <c r="BT39" s="663"/>
      <c r="BU39" s="664"/>
      <c r="BV39" s="628">
        <v>761</v>
      </c>
      <c r="BW39" s="629"/>
      <c r="BX39" s="629"/>
      <c r="BY39" s="629"/>
      <c r="BZ39" s="629"/>
      <c r="CA39" s="629"/>
      <c r="CB39" s="672"/>
      <c r="CD39" s="662" t="s">
        <v>342</v>
      </c>
      <c r="CE39" s="663"/>
      <c r="CF39" s="663"/>
      <c r="CG39" s="663"/>
      <c r="CH39" s="663"/>
      <c r="CI39" s="663"/>
      <c r="CJ39" s="663"/>
      <c r="CK39" s="663"/>
      <c r="CL39" s="663"/>
      <c r="CM39" s="663"/>
      <c r="CN39" s="663"/>
      <c r="CO39" s="663"/>
      <c r="CP39" s="663"/>
      <c r="CQ39" s="664"/>
      <c r="CR39" s="628">
        <v>99765</v>
      </c>
      <c r="CS39" s="639"/>
      <c r="CT39" s="639"/>
      <c r="CU39" s="639"/>
      <c r="CV39" s="639"/>
      <c r="CW39" s="639"/>
      <c r="CX39" s="639"/>
      <c r="CY39" s="640"/>
      <c r="CZ39" s="631">
        <v>2.1</v>
      </c>
      <c r="DA39" s="641"/>
      <c r="DB39" s="641"/>
      <c r="DC39" s="642"/>
      <c r="DD39" s="634">
        <v>12443</v>
      </c>
      <c r="DE39" s="639"/>
      <c r="DF39" s="639"/>
      <c r="DG39" s="639"/>
      <c r="DH39" s="639"/>
      <c r="DI39" s="639"/>
      <c r="DJ39" s="639"/>
      <c r="DK39" s="640"/>
      <c r="DL39" s="634" t="s">
        <v>129</v>
      </c>
      <c r="DM39" s="639"/>
      <c r="DN39" s="639"/>
      <c r="DO39" s="639"/>
      <c r="DP39" s="639"/>
      <c r="DQ39" s="639"/>
      <c r="DR39" s="639"/>
      <c r="DS39" s="639"/>
      <c r="DT39" s="639"/>
      <c r="DU39" s="639"/>
      <c r="DV39" s="640"/>
      <c r="DW39" s="631" t="s">
        <v>242</v>
      </c>
      <c r="DX39" s="641"/>
      <c r="DY39" s="641"/>
      <c r="DZ39" s="641"/>
      <c r="EA39" s="641"/>
      <c r="EB39" s="641"/>
      <c r="EC39" s="673"/>
    </row>
    <row r="40" spans="2:133" ht="11.25" customHeight="1" x14ac:dyDescent="0.15">
      <c r="B40" s="625" t="s">
        <v>343</v>
      </c>
      <c r="C40" s="626"/>
      <c r="D40" s="626"/>
      <c r="E40" s="626"/>
      <c r="F40" s="626"/>
      <c r="G40" s="626"/>
      <c r="H40" s="626"/>
      <c r="I40" s="626"/>
      <c r="J40" s="626"/>
      <c r="K40" s="626"/>
      <c r="L40" s="626"/>
      <c r="M40" s="626"/>
      <c r="N40" s="626"/>
      <c r="O40" s="626"/>
      <c r="P40" s="626"/>
      <c r="Q40" s="627"/>
      <c r="R40" s="628">
        <v>417257</v>
      </c>
      <c r="S40" s="629"/>
      <c r="T40" s="629"/>
      <c r="U40" s="629"/>
      <c r="V40" s="629"/>
      <c r="W40" s="629"/>
      <c r="X40" s="629"/>
      <c r="Y40" s="630"/>
      <c r="Z40" s="655">
        <v>8.1</v>
      </c>
      <c r="AA40" s="655"/>
      <c r="AB40" s="655"/>
      <c r="AC40" s="655"/>
      <c r="AD40" s="656" t="s">
        <v>137</v>
      </c>
      <c r="AE40" s="656"/>
      <c r="AF40" s="656"/>
      <c r="AG40" s="656"/>
      <c r="AH40" s="656"/>
      <c r="AI40" s="656"/>
      <c r="AJ40" s="656"/>
      <c r="AK40" s="656"/>
      <c r="AL40" s="631" t="s">
        <v>129</v>
      </c>
      <c r="AM40" s="632"/>
      <c r="AN40" s="632"/>
      <c r="AO40" s="657"/>
      <c r="AQ40" s="668" t="s">
        <v>344</v>
      </c>
      <c r="AR40" s="669"/>
      <c r="AS40" s="669"/>
      <c r="AT40" s="669"/>
      <c r="AU40" s="669"/>
      <c r="AV40" s="669"/>
      <c r="AW40" s="669"/>
      <c r="AX40" s="669"/>
      <c r="AY40" s="670"/>
      <c r="AZ40" s="628">
        <v>65546</v>
      </c>
      <c r="BA40" s="629"/>
      <c r="BB40" s="629"/>
      <c r="BC40" s="629"/>
      <c r="BD40" s="639"/>
      <c r="BE40" s="639"/>
      <c r="BF40" s="671"/>
      <c r="BG40" s="674" t="s">
        <v>345</v>
      </c>
      <c r="BH40" s="675"/>
      <c r="BI40" s="675"/>
      <c r="BJ40" s="675"/>
      <c r="BK40" s="675"/>
      <c r="BL40" s="222"/>
      <c r="BM40" s="663" t="s">
        <v>346</v>
      </c>
      <c r="BN40" s="663"/>
      <c r="BO40" s="663"/>
      <c r="BP40" s="663"/>
      <c r="BQ40" s="663"/>
      <c r="BR40" s="663"/>
      <c r="BS40" s="663"/>
      <c r="BT40" s="663"/>
      <c r="BU40" s="664"/>
      <c r="BV40" s="628">
        <v>163</v>
      </c>
      <c r="BW40" s="629"/>
      <c r="BX40" s="629"/>
      <c r="BY40" s="629"/>
      <c r="BZ40" s="629"/>
      <c r="CA40" s="629"/>
      <c r="CB40" s="672"/>
      <c r="CD40" s="662" t="s">
        <v>347</v>
      </c>
      <c r="CE40" s="663"/>
      <c r="CF40" s="663"/>
      <c r="CG40" s="663"/>
      <c r="CH40" s="663"/>
      <c r="CI40" s="663"/>
      <c r="CJ40" s="663"/>
      <c r="CK40" s="663"/>
      <c r="CL40" s="663"/>
      <c r="CM40" s="663"/>
      <c r="CN40" s="663"/>
      <c r="CO40" s="663"/>
      <c r="CP40" s="663"/>
      <c r="CQ40" s="664"/>
      <c r="CR40" s="628">
        <v>72400</v>
      </c>
      <c r="CS40" s="629"/>
      <c r="CT40" s="629"/>
      <c r="CU40" s="629"/>
      <c r="CV40" s="629"/>
      <c r="CW40" s="629"/>
      <c r="CX40" s="629"/>
      <c r="CY40" s="630"/>
      <c r="CZ40" s="631">
        <v>1.6</v>
      </c>
      <c r="DA40" s="641"/>
      <c r="DB40" s="641"/>
      <c r="DC40" s="642"/>
      <c r="DD40" s="634">
        <v>2400</v>
      </c>
      <c r="DE40" s="629"/>
      <c r="DF40" s="629"/>
      <c r="DG40" s="629"/>
      <c r="DH40" s="629"/>
      <c r="DI40" s="629"/>
      <c r="DJ40" s="629"/>
      <c r="DK40" s="630"/>
      <c r="DL40" s="634">
        <v>2400</v>
      </c>
      <c r="DM40" s="629"/>
      <c r="DN40" s="629"/>
      <c r="DO40" s="629"/>
      <c r="DP40" s="629"/>
      <c r="DQ40" s="629"/>
      <c r="DR40" s="629"/>
      <c r="DS40" s="629"/>
      <c r="DT40" s="629"/>
      <c r="DU40" s="629"/>
      <c r="DV40" s="630"/>
      <c r="DW40" s="631">
        <v>0.1</v>
      </c>
      <c r="DX40" s="641"/>
      <c r="DY40" s="641"/>
      <c r="DZ40" s="641"/>
      <c r="EA40" s="641"/>
      <c r="EB40" s="641"/>
      <c r="EC40" s="673"/>
    </row>
    <row r="41" spans="2:133" ht="11.25" customHeight="1" x14ac:dyDescent="0.15">
      <c r="B41" s="625" t="s">
        <v>348</v>
      </c>
      <c r="C41" s="626"/>
      <c r="D41" s="626"/>
      <c r="E41" s="626"/>
      <c r="F41" s="626"/>
      <c r="G41" s="626"/>
      <c r="H41" s="626"/>
      <c r="I41" s="626"/>
      <c r="J41" s="626"/>
      <c r="K41" s="626"/>
      <c r="L41" s="626"/>
      <c r="M41" s="626"/>
      <c r="N41" s="626"/>
      <c r="O41" s="626"/>
      <c r="P41" s="626"/>
      <c r="Q41" s="627"/>
      <c r="R41" s="628" t="s">
        <v>129</v>
      </c>
      <c r="S41" s="629"/>
      <c r="T41" s="629"/>
      <c r="U41" s="629"/>
      <c r="V41" s="629"/>
      <c r="W41" s="629"/>
      <c r="X41" s="629"/>
      <c r="Y41" s="630"/>
      <c r="Z41" s="655" t="s">
        <v>129</v>
      </c>
      <c r="AA41" s="655"/>
      <c r="AB41" s="655"/>
      <c r="AC41" s="655"/>
      <c r="AD41" s="656" t="s">
        <v>129</v>
      </c>
      <c r="AE41" s="656"/>
      <c r="AF41" s="656"/>
      <c r="AG41" s="656"/>
      <c r="AH41" s="656"/>
      <c r="AI41" s="656"/>
      <c r="AJ41" s="656"/>
      <c r="AK41" s="656"/>
      <c r="AL41" s="631" t="s">
        <v>129</v>
      </c>
      <c r="AM41" s="632"/>
      <c r="AN41" s="632"/>
      <c r="AO41" s="657"/>
      <c r="AQ41" s="668" t="s">
        <v>349</v>
      </c>
      <c r="AR41" s="669"/>
      <c r="AS41" s="669"/>
      <c r="AT41" s="669"/>
      <c r="AU41" s="669"/>
      <c r="AV41" s="669"/>
      <c r="AW41" s="669"/>
      <c r="AX41" s="669"/>
      <c r="AY41" s="670"/>
      <c r="AZ41" s="628">
        <v>35383</v>
      </c>
      <c r="BA41" s="629"/>
      <c r="BB41" s="629"/>
      <c r="BC41" s="629"/>
      <c r="BD41" s="639"/>
      <c r="BE41" s="639"/>
      <c r="BF41" s="671"/>
      <c r="BG41" s="674"/>
      <c r="BH41" s="675"/>
      <c r="BI41" s="675"/>
      <c r="BJ41" s="675"/>
      <c r="BK41" s="675"/>
      <c r="BL41" s="222"/>
      <c r="BM41" s="663" t="s">
        <v>350</v>
      </c>
      <c r="BN41" s="663"/>
      <c r="BO41" s="663"/>
      <c r="BP41" s="663"/>
      <c r="BQ41" s="663"/>
      <c r="BR41" s="663"/>
      <c r="BS41" s="663"/>
      <c r="BT41" s="663"/>
      <c r="BU41" s="664"/>
      <c r="BV41" s="628" t="s">
        <v>129</v>
      </c>
      <c r="BW41" s="629"/>
      <c r="BX41" s="629"/>
      <c r="BY41" s="629"/>
      <c r="BZ41" s="629"/>
      <c r="CA41" s="629"/>
      <c r="CB41" s="672"/>
      <c r="CD41" s="662" t="s">
        <v>351</v>
      </c>
      <c r="CE41" s="663"/>
      <c r="CF41" s="663"/>
      <c r="CG41" s="663"/>
      <c r="CH41" s="663"/>
      <c r="CI41" s="663"/>
      <c r="CJ41" s="663"/>
      <c r="CK41" s="663"/>
      <c r="CL41" s="663"/>
      <c r="CM41" s="663"/>
      <c r="CN41" s="663"/>
      <c r="CO41" s="663"/>
      <c r="CP41" s="663"/>
      <c r="CQ41" s="664"/>
      <c r="CR41" s="628" t="s">
        <v>254</v>
      </c>
      <c r="CS41" s="639"/>
      <c r="CT41" s="639"/>
      <c r="CU41" s="639"/>
      <c r="CV41" s="639"/>
      <c r="CW41" s="639"/>
      <c r="CX41" s="639"/>
      <c r="CY41" s="640"/>
      <c r="CZ41" s="631" t="s">
        <v>242</v>
      </c>
      <c r="DA41" s="641"/>
      <c r="DB41" s="641"/>
      <c r="DC41" s="642"/>
      <c r="DD41" s="634" t="s">
        <v>242</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352</v>
      </c>
      <c r="C42" s="626"/>
      <c r="D42" s="626"/>
      <c r="E42" s="626"/>
      <c r="F42" s="626"/>
      <c r="G42" s="626"/>
      <c r="H42" s="626"/>
      <c r="I42" s="626"/>
      <c r="J42" s="626"/>
      <c r="K42" s="626"/>
      <c r="L42" s="626"/>
      <c r="M42" s="626"/>
      <c r="N42" s="626"/>
      <c r="O42" s="626"/>
      <c r="P42" s="626"/>
      <c r="Q42" s="627"/>
      <c r="R42" s="628" t="s">
        <v>129</v>
      </c>
      <c r="S42" s="629"/>
      <c r="T42" s="629"/>
      <c r="U42" s="629"/>
      <c r="V42" s="629"/>
      <c r="W42" s="629"/>
      <c r="X42" s="629"/>
      <c r="Y42" s="630"/>
      <c r="Z42" s="655" t="s">
        <v>254</v>
      </c>
      <c r="AA42" s="655"/>
      <c r="AB42" s="655"/>
      <c r="AC42" s="655"/>
      <c r="AD42" s="656" t="s">
        <v>129</v>
      </c>
      <c r="AE42" s="656"/>
      <c r="AF42" s="656"/>
      <c r="AG42" s="656"/>
      <c r="AH42" s="656"/>
      <c r="AI42" s="656"/>
      <c r="AJ42" s="656"/>
      <c r="AK42" s="656"/>
      <c r="AL42" s="631" t="s">
        <v>129</v>
      </c>
      <c r="AM42" s="632"/>
      <c r="AN42" s="632"/>
      <c r="AO42" s="657"/>
      <c r="AQ42" s="665" t="s">
        <v>353</v>
      </c>
      <c r="AR42" s="666"/>
      <c r="AS42" s="666"/>
      <c r="AT42" s="666"/>
      <c r="AU42" s="666"/>
      <c r="AV42" s="666"/>
      <c r="AW42" s="666"/>
      <c r="AX42" s="666"/>
      <c r="AY42" s="667"/>
      <c r="AZ42" s="608">
        <v>171460</v>
      </c>
      <c r="BA42" s="643"/>
      <c r="BB42" s="643"/>
      <c r="BC42" s="643"/>
      <c r="BD42" s="609"/>
      <c r="BE42" s="609"/>
      <c r="BF42" s="658"/>
      <c r="BG42" s="676"/>
      <c r="BH42" s="677"/>
      <c r="BI42" s="677"/>
      <c r="BJ42" s="677"/>
      <c r="BK42" s="677"/>
      <c r="BL42" s="223"/>
      <c r="BM42" s="659" t="s">
        <v>354</v>
      </c>
      <c r="BN42" s="659"/>
      <c r="BO42" s="659"/>
      <c r="BP42" s="659"/>
      <c r="BQ42" s="659"/>
      <c r="BR42" s="659"/>
      <c r="BS42" s="659"/>
      <c r="BT42" s="659"/>
      <c r="BU42" s="660"/>
      <c r="BV42" s="608">
        <v>347</v>
      </c>
      <c r="BW42" s="643"/>
      <c r="BX42" s="643"/>
      <c r="BY42" s="643"/>
      <c r="BZ42" s="643"/>
      <c r="CA42" s="643"/>
      <c r="CB42" s="661"/>
      <c r="CD42" s="625" t="s">
        <v>355</v>
      </c>
      <c r="CE42" s="626"/>
      <c r="CF42" s="626"/>
      <c r="CG42" s="626"/>
      <c r="CH42" s="626"/>
      <c r="CI42" s="626"/>
      <c r="CJ42" s="626"/>
      <c r="CK42" s="626"/>
      <c r="CL42" s="626"/>
      <c r="CM42" s="626"/>
      <c r="CN42" s="626"/>
      <c r="CO42" s="626"/>
      <c r="CP42" s="626"/>
      <c r="CQ42" s="627"/>
      <c r="CR42" s="628">
        <v>372734</v>
      </c>
      <c r="CS42" s="639"/>
      <c r="CT42" s="639"/>
      <c r="CU42" s="639"/>
      <c r="CV42" s="639"/>
      <c r="CW42" s="639"/>
      <c r="CX42" s="639"/>
      <c r="CY42" s="640"/>
      <c r="CZ42" s="631">
        <v>8</v>
      </c>
      <c r="DA42" s="641"/>
      <c r="DB42" s="641"/>
      <c r="DC42" s="642"/>
      <c r="DD42" s="634">
        <v>26755</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356</v>
      </c>
      <c r="C43" s="626"/>
      <c r="D43" s="626"/>
      <c r="E43" s="626"/>
      <c r="F43" s="626"/>
      <c r="G43" s="626"/>
      <c r="H43" s="626"/>
      <c r="I43" s="626"/>
      <c r="J43" s="626"/>
      <c r="K43" s="626"/>
      <c r="L43" s="626"/>
      <c r="M43" s="626"/>
      <c r="N43" s="626"/>
      <c r="O43" s="626"/>
      <c r="P43" s="626"/>
      <c r="Q43" s="627"/>
      <c r="R43" s="628">
        <v>97757</v>
      </c>
      <c r="S43" s="629"/>
      <c r="T43" s="629"/>
      <c r="U43" s="629"/>
      <c r="V43" s="629"/>
      <c r="W43" s="629"/>
      <c r="X43" s="629"/>
      <c r="Y43" s="630"/>
      <c r="Z43" s="655">
        <v>1.9</v>
      </c>
      <c r="AA43" s="655"/>
      <c r="AB43" s="655"/>
      <c r="AC43" s="655"/>
      <c r="AD43" s="656" t="s">
        <v>254</v>
      </c>
      <c r="AE43" s="656"/>
      <c r="AF43" s="656"/>
      <c r="AG43" s="656"/>
      <c r="AH43" s="656"/>
      <c r="AI43" s="656"/>
      <c r="AJ43" s="656"/>
      <c r="AK43" s="656"/>
      <c r="AL43" s="631" t="s">
        <v>129</v>
      </c>
      <c r="AM43" s="632"/>
      <c r="AN43" s="632"/>
      <c r="AO43" s="657"/>
      <c r="BV43" s="224"/>
      <c r="BW43" s="224"/>
      <c r="BX43" s="224"/>
      <c r="BY43" s="224"/>
      <c r="BZ43" s="224"/>
      <c r="CA43" s="224"/>
      <c r="CB43" s="224"/>
      <c r="CD43" s="625" t="s">
        <v>357</v>
      </c>
      <c r="CE43" s="626"/>
      <c r="CF43" s="626"/>
      <c r="CG43" s="626"/>
      <c r="CH43" s="626"/>
      <c r="CI43" s="626"/>
      <c r="CJ43" s="626"/>
      <c r="CK43" s="626"/>
      <c r="CL43" s="626"/>
      <c r="CM43" s="626"/>
      <c r="CN43" s="626"/>
      <c r="CO43" s="626"/>
      <c r="CP43" s="626"/>
      <c r="CQ43" s="627"/>
      <c r="CR43" s="628">
        <v>8491</v>
      </c>
      <c r="CS43" s="639"/>
      <c r="CT43" s="639"/>
      <c r="CU43" s="639"/>
      <c r="CV43" s="639"/>
      <c r="CW43" s="639"/>
      <c r="CX43" s="639"/>
      <c r="CY43" s="640"/>
      <c r="CZ43" s="631">
        <v>0.2</v>
      </c>
      <c r="DA43" s="641"/>
      <c r="DB43" s="641"/>
      <c r="DC43" s="642"/>
      <c r="DD43" s="634">
        <v>8491</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358</v>
      </c>
      <c r="C44" s="606"/>
      <c r="D44" s="606"/>
      <c r="E44" s="606"/>
      <c r="F44" s="606"/>
      <c r="G44" s="606"/>
      <c r="H44" s="606"/>
      <c r="I44" s="606"/>
      <c r="J44" s="606"/>
      <c r="K44" s="606"/>
      <c r="L44" s="606"/>
      <c r="M44" s="606"/>
      <c r="N44" s="606"/>
      <c r="O44" s="606"/>
      <c r="P44" s="606"/>
      <c r="Q44" s="607"/>
      <c r="R44" s="608">
        <v>5127814</v>
      </c>
      <c r="S44" s="643"/>
      <c r="T44" s="643"/>
      <c r="U44" s="643"/>
      <c r="V44" s="643"/>
      <c r="W44" s="643"/>
      <c r="X44" s="643"/>
      <c r="Y44" s="644"/>
      <c r="Z44" s="645">
        <v>100</v>
      </c>
      <c r="AA44" s="645"/>
      <c r="AB44" s="645"/>
      <c r="AC44" s="645"/>
      <c r="AD44" s="646">
        <v>3141061</v>
      </c>
      <c r="AE44" s="646"/>
      <c r="AF44" s="646"/>
      <c r="AG44" s="646"/>
      <c r="AH44" s="646"/>
      <c r="AI44" s="646"/>
      <c r="AJ44" s="646"/>
      <c r="AK44" s="646"/>
      <c r="AL44" s="611">
        <v>100</v>
      </c>
      <c r="AM44" s="647"/>
      <c r="AN44" s="647"/>
      <c r="AO44" s="648"/>
      <c r="CD44" s="649" t="s">
        <v>305</v>
      </c>
      <c r="CE44" s="650"/>
      <c r="CF44" s="625" t="s">
        <v>359</v>
      </c>
      <c r="CG44" s="626"/>
      <c r="CH44" s="626"/>
      <c r="CI44" s="626"/>
      <c r="CJ44" s="626"/>
      <c r="CK44" s="626"/>
      <c r="CL44" s="626"/>
      <c r="CM44" s="626"/>
      <c r="CN44" s="626"/>
      <c r="CO44" s="626"/>
      <c r="CP44" s="626"/>
      <c r="CQ44" s="627"/>
      <c r="CR44" s="628">
        <v>372734</v>
      </c>
      <c r="CS44" s="629"/>
      <c r="CT44" s="629"/>
      <c r="CU44" s="629"/>
      <c r="CV44" s="629"/>
      <c r="CW44" s="629"/>
      <c r="CX44" s="629"/>
      <c r="CY44" s="630"/>
      <c r="CZ44" s="631">
        <v>8</v>
      </c>
      <c r="DA44" s="632"/>
      <c r="DB44" s="632"/>
      <c r="DC44" s="633"/>
      <c r="DD44" s="634">
        <v>26755</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360</v>
      </c>
      <c r="CG45" s="626"/>
      <c r="CH45" s="626"/>
      <c r="CI45" s="626"/>
      <c r="CJ45" s="626"/>
      <c r="CK45" s="626"/>
      <c r="CL45" s="626"/>
      <c r="CM45" s="626"/>
      <c r="CN45" s="626"/>
      <c r="CO45" s="626"/>
      <c r="CP45" s="626"/>
      <c r="CQ45" s="627"/>
      <c r="CR45" s="628">
        <v>179779</v>
      </c>
      <c r="CS45" s="639"/>
      <c r="CT45" s="639"/>
      <c r="CU45" s="639"/>
      <c r="CV45" s="639"/>
      <c r="CW45" s="639"/>
      <c r="CX45" s="639"/>
      <c r="CY45" s="640"/>
      <c r="CZ45" s="631">
        <v>3.9</v>
      </c>
      <c r="DA45" s="641"/>
      <c r="DB45" s="641"/>
      <c r="DC45" s="642"/>
      <c r="DD45" s="634">
        <v>997</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362</v>
      </c>
      <c r="CG46" s="626"/>
      <c r="CH46" s="626"/>
      <c r="CI46" s="626"/>
      <c r="CJ46" s="626"/>
      <c r="CK46" s="626"/>
      <c r="CL46" s="626"/>
      <c r="CM46" s="626"/>
      <c r="CN46" s="626"/>
      <c r="CO46" s="626"/>
      <c r="CP46" s="626"/>
      <c r="CQ46" s="627"/>
      <c r="CR46" s="628">
        <v>107511</v>
      </c>
      <c r="CS46" s="629"/>
      <c r="CT46" s="629"/>
      <c r="CU46" s="629"/>
      <c r="CV46" s="629"/>
      <c r="CW46" s="629"/>
      <c r="CX46" s="629"/>
      <c r="CY46" s="630"/>
      <c r="CZ46" s="631">
        <v>2.2999999999999998</v>
      </c>
      <c r="DA46" s="632"/>
      <c r="DB46" s="632"/>
      <c r="DC46" s="633"/>
      <c r="DD46" s="634">
        <v>25193</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363</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364</v>
      </c>
      <c r="CG47" s="626"/>
      <c r="CH47" s="626"/>
      <c r="CI47" s="626"/>
      <c r="CJ47" s="626"/>
      <c r="CK47" s="626"/>
      <c r="CL47" s="626"/>
      <c r="CM47" s="626"/>
      <c r="CN47" s="626"/>
      <c r="CO47" s="626"/>
      <c r="CP47" s="626"/>
      <c r="CQ47" s="627"/>
      <c r="CR47" s="628" t="s">
        <v>129</v>
      </c>
      <c r="CS47" s="639"/>
      <c r="CT47" s="639"/>
      <c r="CU47" s="639"/>
      <c r="CV47" s="639"/>
      <c r="CW47" s="639"/>
      <c r="CX47" s="639"/>
      <c r="CY47" s="640"/>
      <c r="CZ47" s="631" t="s">
        <v>129</v>
      </c>
      <c r="DA47" s="641"/>
      <c r="DB47" s="641"/>
      <c r="DC47" s="642"/>
      <c r="DD47" s="634" t="s">
        <v>129</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365</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366</v>
      </c>
      <c r="CG48" s="626"/>
      <c r="CH48" s="626"/>
      <c r="CI48" s="626"/>
      <c r="CJ48" s="626"/>
      <c r="CK48" s="626"/>
      <c r="CL48" s="626"/>
      <c r="CM48" s="626"/>
      <c r="CN48" s="626"/>
      <c r="CO48" s="626"/>
      <c r="CP48" s="626"/>
      <c r="CQ48" s="627"/>
      <c r="CR48" s="628" t="s">
        <v>129</v>
      </c>
      <c r="CS48" s="629"/>
      <c r="CT48" s="629"/>
      <c r="CU48" s="629"/>
      <c r="CV48" s="629"/>
      <c r="CW48" s="629"/>
      <c r="CX48" s="629"/>
      <c r="CY48" s="630"/>
      <c r="CZ48" s="631" t="s">
        <v>129</v>
      </c>
      <c r="DA48" s="632"/>
      <c r="DB48" s="632"/>
      <c r="DC48" s="633"/>
      <c r="DD48" s="634" t="s">
        <v>129</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367</v>
      </c>
      <c r="CE49" s="606"/>
      <c r="CF49" s="606"/>
      <c r="CG49" s="606"/>
      <c r="CH49" s="606"/>
      <c r="CI49" s="606"/>
      <c r="CJ49" s="606"/>
      <c r="CK49" s="606"/>
      <c r="CL49" s="606"/>
      <c r="CM49" s="606"/>
      <c r="CN49" s="606"/>
      <c r="CO49" s="606"/>
      <c r="CP49" s="606"/>
      <c r="CQ49" s="607"/>
      <c r="CR49" s="608">
        <v>4643326</v>
      </c>
      <c r="CS49" s="609"/>
      <c r="CT49" s="609"/>
      <c r="CU49" s="609"/>
      <c r="CV49" s="609"/>
      <c r="CW49" s="609"/>
      <c r="CX49" s="609"/>
      <c r="CY49" s="610"/>
      <c r="CZ49" s="611">
        <v>100</v>
      </c>
      <c r="DA49" s="612"/>
      <c r="DB49" s="612"/>
      <c r="DC49" s="613"/>
      <c r="DD49" s="614">
        <v>3275659</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cc4Zk15VVHW9G2XPqMfmMMCYDjJ8i00ioR8x7y/k9LcFFXz9owOtZ1Vb89yY0n1R1YxhYRpDL13oTlnhkyBmVA==" saltValue="j3sVZmvhCanC9lRiVZS7Z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34" t="s">
        <v>368</v>
      </c>
      <c r="B2" s="1134"/>
      <c r="C2" s="1134"/>
      <c r="D2" s="1134"/>
      <c r="E2" s="1134"/>
      <c r="F2" s="1134"/>
      <c r="G2" s="1134"/>
      <c r="H2" s="1134"/>
      <c r="I2" s="1134"/>
      <c r="J2" s="1134"/>
      <c r="K2" s="1134"/>
      <c r="L2" s="1134"/>
      <c r="M2" s="1134"/>
      <c r="N2" s="1134"/>
      <c r="O2" s="1134"/>
      <c r="P2" s="1134"/>
      <c r="Q2" s="1134"/>
      <c r="R2" s="1134"/>
      <c r="S2" s="1134"/>
      <c r="T2" s="1134"/>
      <c r="U2" s="1134"/>
      <c r="V2" s="1134"/>
      <c r="W2" s="1134"/>
      <c r="X2" s="1134"/>
      <c r="Y2" s="1134"/>
      <c r="Z2" s="1134"/>
      <c r="AA2" s="1134"/>
      <c r="AB2" s="1134"/>
      <c r="AC2" s="1134"/>
      <c r="AD2" s="1134"/>
      <c r="AE2" s="1134"/>
      <c r="AF2" s="1134"/>
      <c r="AG2" s="1134"/>
      <c r="AH2" s="1134"/>
      <c r="AI2" s="1134"/>
      <c r="AJ2" s="1134"/>
      <c r="AK2" s="1134"/>
      <c r="AL2" s="1134"/>
      <c r="AM2" s="1134"/>
      <c r="AN2" s="1134"/>
      <c r="AO2" s="1134"/>
      <c r="AP2" s="1134"/>
      <c r="AQ2" s="1134"/>
      <c r="AR2" s="1134"/>
      <c r="AS2" s="1134"/>
      <c r="AT2" s="1134"/>
      <c r="AU2" s="1134"/>
      <c r="AV2" s="1134"/>
      <c r="AW2" s="1134"/>
      <c r="AX2" s="1134"/>
      <c r="AY2" s="1134"/>
      <c r="AZ2" s="1134"/>
      <c r="BA2" s="1134"/>
      <c r="BB2" s="1134"/>
      <c r="BC2" s="1134"/>
      <c r="BD2" s="1134"/>
      <c r="BE2" s="1134"/>
      <c r="BF2" s="1134"/>
      <c r="BG2" s="1134"/>
      <c r="BH2" s="1134"/>
      <c r="BI2" s="113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35" t="s">
        <v>369</v>
      </c>
      <c r="DK2" s="1136"/>
      <c r="DL2" s="1136"/>
      <c r="DM2" s="1136"/>
      <c r="DN2" s="1136"/>
      <c r="DO2" s="1137"/>
      <c r="DP2" s="231"/>
      <c r="DQ2" s="1135" t="s">
        <v>370</v>
      </c>
      <c r="DR2" s="1136"/>
      <c r="DS2" s="1136"/>
      <c r="DT2" s="1136"/>
      <c r="DU2" s="1136"/>
      <c r="DV2" s="1136"/>
      <c r="DW2" s="1136"/>
      <c r="DX2" s="1136"/>
      <c r="DY2" s="1136"/>
      <c r="DZ2" s="113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7" t="s">
        <v>371</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372</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15">
      <c r="A5" s="1023" t="s">
        <v>373</v>
      </c>
      <c r="B5" s="1024"/>
      <c r="C5" s="1024"/>
      <c r="D5" s="1024"/>
      <c r="E5" s="1024"/>
      <c r="F5" s="1024"/>
      <c r="G5" s="1024"/>
      <c r="H5" s="1024"/>
      <c r="I5" s="1024"/>
      <c r="J5" s="1024"/>
      <c r="K5" s="1024"/>
      <c r="L5" s="1024"/>
      <c r="M5" s="1024"/>
      <c r="N5" s="1024"/>
      <c r="O5" s="1024"/>
      <c r="P5" s="1025"/>
      <c r="Q5" s="1029" t="s">
        <v>374</v>
      </c>
      <c r="R5" s="1030"/>
      <c r="S5" s="1030"/>
      <c r="T5" s="1030"/>
      <c r="U5" s="1031"/>
      <c r="V5" s="1029" t="s">
        <v>375</v>
      </c>
      <c r="W5" s="1030"/>
      <c r="X5" s="1030"/>
      <c r="Y5" s="1030"/>
      <c r="Z5" s="1031"/>
      <c r="AA5" s="1029" t="s">
        <v>376</v>
      </c>
      <c r="AB5" s="1030"/>
      <c r="AC5" s="1030"/>
      <c r="AD5" s="1030"/>
      <c r="AE5" s="1030"/>
      <c r="AF5" s="1138" t="s">
        <v>377</v>
      </c>
      <c r="AG5" s="1030"/>
      <c r="AH5" s="1030"/>
      <c r="AI5" s="1030"/>
      <c r="AJ5" s="1043"/>
      <c r="AK5" s="1030" t="s">
        <v>378</v>
      </c>
      <c r="AL5" s="1030"/>
      <c r="AM5" s="1030"/>
      <c r="AN5" s="1030"/>
      <c r="AO5" s="1031"/>
      <c r="AP5" s="1029" t="s">
        <v>379</v>
      </c>
      <c r="AQ5" s="1030"/>
      <c r="AR5" s="1030"/>
      <c r="AS5" s="1030"/>
      <c r="AT5" s="1031"/>
      <c r="AU5" s="1029" t="s">
        <v>380</v>
      </c>
      <c r="AV5" s="1030"/>
      <c r="AW5" s="1030"/>
      <c r="AX5" s="1030"/>
      <c r="AY5" s="1043"/>
      <c r="AZ5" s="235"/>
      <c r="BA5" s="235"/>
      <c r="BB5" s="235"/>
      <c r="BC5" s="235"/>
      <c r="BD5" s="235"/>
      <c r="BE5" s="236"/>
      <c r="BF5" s="236"/>
      <c r="BG5" s="236"/>
      <c r="BH5" s="236"/>
      <c r="BI5" s="236"/>
      <c r="BJ5" s="236"/>
      <c r="BK5" s="236"/>
      <c r="BL5" s="236"/>
      <c r="BM5" s="236"/>
      <c r="BN5" s="236"/>
      <c r="BO5" s="236"/>
      <c r="BP5" s="236"/>
      <c r="BQ5" s="1023" t="s">
        <v>381</v>
      </c>
      <c r="BR5" s="1024"/>
      <c r="BS5" s="1024"/>
      <c r="BT5" s="1024"/>
      <c r="BU5" s="1024"/>
      <c r="BV5" s="1024"/>
      <c r="BW5" s="1024"/>
      <c r="BX5" s="1024"/>
      <c r="BY5" s="1024"/>
      <c r="BZ5" s="1024"/>
      <c r="CA5" s="1024"/>
      <c r="CB5" s="1024"/>
      <c r="CC5" s="1024"/>
      <c r="CD5" s="1024"/>
      <c r="CE5" s="1024"/>
      <c r="CF5" s="1024"/>
      <c r="CG5" s="1025"/>
      <c r="CH5" s="1029" t="s">
        <v>382</v>
      </c>
      <c r="CI5" s="1030"/>
      <c r="CJ5" s="1030"/>
      <c r="CK5" s="1030"/>
      <c r="CL5" s="1031"/>
      <c r="CM5" s="1029" t="s">
        <v>383</v>
      </c>
      <c r="CN5" s="1030"/>
      <c r="CO5" s="1030"/>
      <c r="CP5" s="1030"/>
      <c r="CQ5" s="1031"/>
      <c r="CR5" s="1029" t="s">
        <v>384</v>
      </c>
      <c r="CS5" s="1030"/>
      <c r="CT5" s="1030"/>
      <c r="CU5" s="1030"/>
      <c r="CV5" s="1031"/>
      <c r="CW5" s="1029" t="s">
        <v>385</v>
      </c>
      <c r="CX5" s="1030"/>
      <c r="CY5" s="1030"/>
      <c r="CZ5" s="1030"/>
      <c r="DA5" s="1031"/>
      <c r="DB5" s="1029" t="s">
        <v>386</v>
      </c>
      <c r="DC5" s="1030"/>
      <c r="DD5" s="1030"/>
      <c r="DE5" s="1030"/>
      <c r="DF5" s="1031"/>
      <c r="DG5" s="1128" t="s">
        <v>387</v>
      </c>
      <c r="DH5" s="1129"/>
      <c r="DI5" s="1129"/>
      <c r="DJ5" s="1129"/>
      <c r="DK5" s="1130"/>
      <c r="DL5" s="1128" t="s">
        <v>388</v>
      </c>
      <c r="DM5" s="1129"/>
      <c r="DN5" s="1129"/>
      <c r="DO5" s="1129"/>
      <c r="DP5" s="1130"/>
      <c r="DQ5" s="1029" t="s">
        <v>389</v>
      </c>
      <c r="DR5" s="1030"/>
      <c r="DS5" s="1030"/>
      <c r="DT5" s="1030"/>
      <c r="DU5" s="1031"/>
      <c r="DV5" s="1029" t="s">
        <v>380</v>
      </c>
      <c r="DW5" s="1030"/>
      <c r="DX5" s="1030"/>
      <c r="DY5" s="1030"/>
      <c r="DZ5" s="1043"/>
      <c r="EA5" s="237"/>
    </row>
    <row r="6" spans="1:131" s="23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39"/>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31"/>
      <c r="DH6" s="1132"/>
      <c r="DI6" s="1132"/>
      <c r="DJ6" s="1132"/>
      <c r="DK6" s="1133"/>
      <c r="DL6" s="1131"/>
      <c r="DM6" s="1132"/>
      <c r="DN6" s="1132"/>
      <c r="DO6" s="1132"/>
      <c r="DP6" s="1133"/>
      <c r="DQ6" s="1032"/>
      <c r="DR6" s="1033"/>
      <c r="DS6" s="1033"/>
      <c r="DT6" s="1033"/>
      <c r="DU6" s="1034"/>
      <c r="DV6" s="1032"/>
      <c r="DW6" s="1033"/>
      <c r="DX6" s="1033"/>
      <c r="DY6" s="1033"/>
      <c r="DZ6" s="1044"/>
      <c r="EA6" s="237"/>
    </row>
    <row r="7" spans="1:131" s="238" customFormat="1" ht="26.25" customHeight="1" thickTop="1" x14ac:dyDescent="0.15">
      <c r="A7" s="239">
        <v>1</v>
      </c>
      <c r="B7" s="1075" t="s">
        <v>390</v>
      </c>
      <c r="C7" s="1076"/>
      <c r="D7" s="1076"/>
      <c r="E7" s="1076"/>
      <c r="F7" s="1076"/>
      <c r="G7" s="1076"/>
      <c r="H7" s="1076"/>
      <c r="I7" s="1076"/>
      <c r="J7" s="1076"/>
      <c r="K7" s="1076"/>
      <c r="L7" s="1076"/>
      <c r="M7" s="1076"/>
      <c r="N7" s="1076"/>
      <c r="O7" s="1076"/>
      <c r="P7" s="1077"/>
      <c r="Q7" s="1115"/>
      <c r="R7" s="1116"/>
      <c r="S7" s="1116"/>
      <c r="T7" s="1116"/>
      <c r="U7" s="1116"/>
      <c r="V7" s="1116"/>
      <c r="W7" s="1116"/>
      <c r="X7" s="1116"/>
      <c r="Y7" s="1116"/>
      <c r="Z7" s="1116"/>
      <c r="AA7" s="1116"/>
      <c r="AB7" s="1116"/>
      <c r="AC7" s="1116"/>
      <c r="AD7" s="1116"/>
      <c r="AE7" s="1117"/>
      <c r="AF7" s="1118">
        <v>350</v>
      </c>
      <c r="AG7" s="1119"/>
      <c r="AH7" s="1119"/>
      <c r="AI7" s="1119"/>
      <c r="AJ7" s="1120"/>
      <c r="AK7" s="1121"/>
      <c r="AL7" s="1122"/>
      <c r="AM7" s="1122"/>
      <c r="AN7" s="1122"/>
      <c r="AO7" s="1122"/>
      <c r="AP7" s="1122"/>
      <c r="AQ7" s="1122"/>
      <c r="AR7" s="1122"/>
      <c r="AS7" s="1122"/>
      <c r="AT7" s="1122"/>
      <c r="AU7" s="1123"/>
      <c r="AV7" s="1123"/>
      <c r="AW7" s="1123"/>
      <c r="AX7" s="1123"/>
      <c r="AY7" s="1124"/>
      <c r="AZ7" s="235"/>
      <c r="BA7" s="235"/>
      <c r="BB7" s="235"/>
      <c r="BC7" s="235"/>
      <c r="BD7" s="235"/>
      <c r="BE7" s="236"/>
      <c r="BF7" s="236"/>
      <c r="BG7" s="236"/>
      <c r="BH7" s="236"/>
      <c r="BI7" s="236"/>
      <c r="BJ7" s="236"/>
      <c r="BK7" s="236"/>
      <c r="BL7" s="236"/>
      <c r="BM7" s="236"/>
      <c r="BN7" s="236"/>
      <c r="BO7" s="236"/>
      <c r="BP7" s="236"/>
      <c r="BQ7" s="239">
        <v>1</v>
      </c>
      <c r="BR7" s="240"/>
      <c r="BS7" s="1125"/>
      <c r="BT7" s="1126"/>
      <c r="BU7" s="1126"/>
      <c r="BV7" s="1126"/>
      <c r="BW7" s="1126"/>
      <c r="BX7" s="1126"/>
      <c r="BY7" s="1126"/>
      <c r="BZ7" s="1126"/>
      <c r="CA7" s="1126"/>
      <c r="CB7" s="1126"/>
      <c r="CC7" s="1126"/>
      <c r="CD7" s="1126"/>
      <c r="CE7" s="1126"/>
      <c r="CF7" s="1126"/>
      <c r="CG7" s="1127"/>
      <c r="CH7" s="1112"/>
      <c r="CI7" s="1113"/>
      <c r="CJ7" s="1113"/>
      <c r="CK7" s="1113"/>
      <c r="CL7" s="1114"/>
      <c r="CM7" s="1112"/>
      <c r="CN7" s="1113"/>
      <c r="CO7" s="1113"/>
      <c r="CP7" s="1113"/>
      <c r="CQ7" s="1114"/>
      <c r="CR7" s="1112"/>
      <c r="CS7" s="1113"/>
      <c r="CT7" s="1113"/>
      <c r="CU7" s="1113"/>
      <c r="CV7" s="1114"/>
      <c r="CW7" s="1112"/>
      <c r="CX7" s="1113"/>
      <c r="CY7" s="1113"/>
      <c r="CZ7" s="1113"/>
      <c r="DA7" s="1114"/>
      <c r="DB7" s="1112"/>
      <c r="DC7" s="1113"/>
      <c r="DD7" s="1113"/>
      <c r="DE7" s="1113"/>
      <c r="DF7" s="1114"/>
      <c r="DG7" s="1112"/>
      <c r="DH7" s="1113"/>
      <c r="DI7" s="1113"/>
      <c r="DJ7" s="1113"/>
      <c r="DK7" s="1114"/>
      <c r="DL7" s="1112"/>
      <c r="DM7" s="1113"/>
      <c r="DN7" s="1113"/>
      <c r="DO7" s="1113"/>
      <c r="DP7" s="1114"/>
      <c r="DQ7" s="1112"/>
      <c r="DR7" s="1113"/>
      <c r="DS7" s="1113"/>
      <c r="DT7" s="1113"/>
      <c r="DU7" s="1114"/>
      <c r="DV7" s="1125"/>
      <c r="DW7" s="1126"/>
      <c r="DX7" s="1126"/>
      <c r="DY7" s="1126"/>
      <c r="DZ7" s="1140"/>
      <c r="EA7" s="237"/>
    </row>
    <row r="8" spans="1:131" s="238" customFormat="1" ht="26.25" customHeight="1" x14ac:dyDescent="0.15">
      <c r="A8" s="241">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7"/>
    </row>
    <row r="9" spans="1:131" s="238" customFormat="1" ht="26.25" customHeight="1" x14ac:dyDescent="0.15">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7"/>
    </row>
    <row r="10" spans="1:131" s="238" customFormat="1" ht="26.25" customHeight="1" x14ac:dyDescent="0.15">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15">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15">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15">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15">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15">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15">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15">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15">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15">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15">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15">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391</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
      <c r="A23" s="243" t="s">
        <v>392</v>
      </c>
      <c r="B23" s="965" t="s">
        <v>393</v>
      </c>
      <c r="C23" s="966"/>
      <c r="D23" s="966"/>
      <c r="E23" s="966"/>
      <c r="F23" s="966"/>
      <c r="G23" s="966"/>
      <c r="H23" s="966"/>
      <c r="I23" s="966"/>
      <c r="J23" s="966"/>
      <c r="K23" s="966"/>
      <c r="L23" s="966"/>
      <c r="M23" s="966"/>
      <c r="N23" s="966"/>
      <c r="O23" s="966"/>
      <c r="P23" s="976"/>
      <c r="Q23" s="1095"/>
      <c r="R23" s="1089"/>
      <c r="S23" s="1089"/>
      <c r="T23" s="1089"/>
      <c r="U23" s="1089"/>
      <c r="V23" s="1089"/>
      <c r="W23" s="1089"/>
      <c r="X23" s="1089"/>
      <c r="Y23" s="1089"/>
      <c r="Z23" s="1089"/>
      <c r="AA23" s="1089"/>
      <c r="AB23" s="1089"/>
      <c r="AC23" s="1089"/>
      <c r="AD23" s="1089"/>
      <c r="AE23" s="1096"/>
      <c r="AF23" s="1097">
        <v>350</v>
      </c>
      <c r="AG23" s="1089"/>
      <c r="AH23" s="1089"/>
      <c r="AI23" s="1089"/>
      <c r="AJ23" s="1098"/>
      <c r="AK23" s="1099"/>
      <c r="AL23" s="1100"/>
      <c r="AM23" s="1100"/>
      <c r="AN23" s="1100"/>
      <c r="AO23" s="1100"/>
      <c r="AP23" s="1089"/>
      <c r="AQ23" s="1089"/>
      <c r="AR23" s="1089"/>
      <c r="AS23" s="1089"/>
      <c r="AT23" s="1089"/>
      <c r="AU23" s="1090"/>
      <c r="AV23" s="1090"/>
      <c r="AW23" s="1090"/>
      <c r="AX23" s="1090"/>
      <c r="AY23" s="1091"/>
      <c r="AZ23" s="1092" t="s">
        <v>394</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15">
      <c r="A24" s="1088" t="s">
        <v>395</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
      <c r="A25" s="1087" t="s">
        <v>396</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15">
      <c r="A26" s="1023" t="s">
        <v>373</v>
      </c>
      <c r="B26" s="1024"/>
      <c r="C26" s="1024"/>
      <c r="D26" s="1024"/>
      <c r="E26" s="1024"/>
      <c r="F26" s="1024"/>
      <c r="G26" s="1024"/>
      <c r="H26" s="1024"/>
      <c r="I26" s="1024"/>
      <c r="J26" s="1024"/>
      <c r="K26" s="1024"/>
      <c r="L26" s="1024"/>
      <c r="M26" s="1024"/>
      <c r="N26" s="1024"/>
      <c r="O26" s="1024"/>
      <c r="P26" s="1025"/>
      <c r="Q26" s="1029" t="s">
        <v>397</v>
      </c>
      <c r="R26" s="1030"/>
      <c r="S26" s="1030"/>
      <c r="T26" s="1030"/>
      <c r="U26" s="1031"/>
      <c r="V26" s="1029" t="s">
        <v>398</v>
      </c>
      <c r="W26" s="1030"/>
      <c r="X26" s="1030"/>
      <c r="Y26" s="1030"/>
      <c r="Z26" s="1031"/>
      <c r="AA26" s="1029" t="s">
        <v>399</v>
      </c>
      <c r="AB26" s="1030"/>
      <c r="AC26" s="1030"/>
      <c r="AD26" s="1030"/>
      <c r="AE26" s="1030"/>
      <c r="AF26" s="1083" t="s">
        <v>400</v>
      </c>
      <c r="AG26" s="1036"/>
      <c r="AH26" s="1036"/>
      <c r="AI26" s="1036"/>
      <c r="AJ26" s="1084"/>
      <c r="AK26" s="1030" t="s">
        <v>401</v>
      </c>
      <c r="AL26" s="1030"/>
      <c r="AM26" s="1030"/>
      <c r="AN26" s="1030"/>
      <c r="AO26" s="1031"/>
      <c r="AP26" s="1029" t="s">
        <v>402</v>
      </c>
      <c r="AQ26" s="1030"/>
      <c r="AR26" s="1030"/>
      <c r="AS26" s="1030"/>
      <c r="AT26" s="1031"/>
      <c r="AU26" s="1029" t="s">
        <v>403</v>
      </c>
      <c r="AV26" s="1030"/>
      <c r="AW26" s="1030"/>
      <c r="AX26" s="1030"/>
      <c r="AY26" s="1031"/>
      <c r="AZ26" s="1029" t="s">
        <v>404</v>
      </c>
      <c r="BA26" s="1030"/>
      <c r="BB26" s="1030"/>
      <c r="BC26" s="1030"/>
      <c r="BD26" s="1031"/>
      <c r="BE26" s="1029" t="s">
        <v>380</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15">
      <c r="A28" s="245">
        <v>1</v>
      </c>
      <c r="B28" s="1075" t="s">
        <v>405</v>
      </c>
      <c r="C28" s="1076"/>
      <c r="D28" s="1076"/>
      <c r="E28" s="1076"/>
      <c r="F28" s="1076"/>
      <c r="G28" s="1076"/>
      <c r="H28" s="1076"/>
      <c r="I28" s="1076"/>
      <c r="J28" s="1076"/>
      <c r="K28" s="1076"/>
      <c r="L28" s="1076"/>
      <c r="M28" s="1076"/>
      <c r="N28" s="1076"/>
      <c r="O28" s="1076"/>
      <c r="P28" s="1077"/>
      <c r="Q28" s="1078"/>
      <c r="R28" s="1079"/>
      <c r="S28" s="1079"/>
      <c r="T28" s="1079"/>
      <c r="U28" s="1079"/>
      <c r="V28" s="1079"/>
      <c r="W28" s="1079"/>
      <c r="X28" s="1079"/>
      <c r="Y28" s="1079"/>
      <c r="Z28" s="1079"/>
      <c r="AA28" s="1079"/>
      <c r="AB28" s="1079"/>
      <c r="AC28" s="1079"/>
      <c r="AD28" s="1079"/>
      <c r="AE28" s="1080"/>
      <c r="AF28" s="1081">
        <v>11</v>
      </c>
      <c r="AG28" s="1079"/>
      <c r="AH28" s="1079"/>
      <c r="AI28" s="1079"/>
      <c r="AJ28" s="1082"/>
      <c r="AK28" s="1070"/>
      <c r="AL28" s="1071"/>
      <c r="AM28" s="1071"/>
      <c r="AN28" s="1071"/>
      <c r="AO28" s="1071"/>
      <c r="AP28" s="1071"/>
      <c r="AQ28" s="1071"/>
      <c r="AR28" s="1071"/>
      <c r="AS28" s="1071"/>
      <c r="AT28" s="1071"/>
      <c r="AU28" s="1071"/>
      <c r="AV28" s="1071"/>
      <c r="AW28" s="1071"/>
      <c r="AX28" s="1071"/>
      <c r="AY28" s="1071"/>
      <c r="AZ28" s="1072"/>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15">
      <c r="A29" s="245">
        <v>2</v>
      </c>
      <c r="B29" s="1058" t="s">
        <v>406</v>
      </c>
      <c r="C29" s="1059"/>
      <c r="D29" s="1059"/>
      <c r="E29" s="1059"/>
      <c r="F29" s="1059"/>
      <c r="G29" s="1059"/>
      <c r="H29" s="1059"/>
      <c r="I29" s="1059"/>
      <c r="J29" s="1059"/>
      <c r="K29" s="1059"/>
      <c r="L29" s="1059"/>
      <c r="M29" s="1059"/>
      <c r="N29" s="1059"/>
      <c r="O29" s="1059"/>
      <c r="P29" s="1060"/>
      <c r="Q29" s="1066"/>
      <c r="R29" s="1067"/>
      <c r="S29" s="1067"/>
      <c r="T29" s="1067"/>
      <c r="U29" s="1067"/>
      <c r="V29" s="1067"/>
      <c r="W29" s="1067"/>
      <c r="X29" s="1067"/>
      <c r="Y29" s="1067"/>
      <c r="Z29" s="1067"/>
      <c r="AA29" s="1067"/>
      <c r="AB29" s="1067"/>
      <c r="AC29" s="1067"/>
      <c r="AD29" s="1067"/>
      <c r="AE29" s="1068"/>
      <c r="AF29" s="1063">
        <v>12</v>
      </c>
      <c r="AG29" s="1064"/>
      <c r="AH29" s="1064"/>
      <c r="AI29" s="1064"/>
      <c r="AJ29" s="1065"/>
      <c r="AK29" s="1008"/>
      <c r="AL29" s="999"/>
      <c r="AM29" s="999"/>
      <c r="AN29" s="999"/>
      <c r="AO29" s="999"/>
      <c r="AP29" s="999"/>
      <c r="AQ29" s="999"/>
      <c r="AR29" s="999"/>
      <c r="AS29" s="999"/>
      <c r="AT29" s="999"/>
      <c r="AU29" s="999"/>
      <c r="AV29" s="999"/>
      <c r="AW29" s="999"/>
      <c r="AX29" s="999"/>
      <c r="AY29" s="999"/>
      <c r="AZ29" s="1069"/>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15">
      <c r="A30" s="245">
        <v>3</v>
      </c>
      <c r="B30" s="1058" t="s">
        <v>407</v>
      </c>
      <c r="C30" s="1059"/>
      <c r="D30" s="1059"/>
      <c r="E30" s="1059"/>
      <c r="F30" s="1059"/>
      <c r="G30" s="1059"/>
      <c r="H30" s="1059"/>
      <c r="I30" s="1059"/>
      <c r="J30" s="1059"/>
      <c r="K30" s="1059"/>
      <c r="L30" s="1059"/>
      <c r="M30" s="1059"/>
      <c r="N30" s="1059"/>
      <c r="O30" s="1059"/>
      <c r="P30" s="1060"/>
      <c r="Q30" s="1066"/>
      <c r="R30" s="1067"/>
      <c r="S30" s="1067"/>
      <c r="T30" s="1067"/>
      <c r="U30" s="1067"/>
      <c r="V30" s="1067"/>
      <c r="W30" s="1067"/>
      <c r="X30" s="1067"/>
      <c r="Y30" s="1067"/>
      <c r="Z30" s="1067"/>
      <c r="AA30" s="1067"/>
      <c r="AB30" s="1067"/>
      <c r="AC30" s="1067"/>
      <c r="AD30" s="1067"/>
      <c r="AE30" s="1068"/>
      <c r="AF30" s="1063">
        <v>0</v>
      </c>
      <c r="AG30" s="1064"/>
      <c r="AH30" s="1064"/>
      <c r="AI30" s="1064"/>
      <c r="AJ30" s="1065"/>
      <c r="AK30" s="1008"/>
      <c r="AL30" s="999"/>
      <c r="AM30" s="999"/>
      <c r="AN30" s="999"/>
      <c r="AO30" s="999"/>
      <c r="AP30" s="999"/>
      <c r="AQ30" s="999"/>
      <c r="AR30" s="999"/>
      <c r="AS30" s="999"/>
      <c r="AT30" s="999"/>
      <c r="AU30" s="999"/>
      <c r="AV30" s="999"/>
      <c r="AW30" s="999"/>
      <c r="AX30" s="999"/>
      <c r="AY30" s="999"/>
      <c r="AZ30" s="1069"/>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15">
      <c r="A31" s="245">
        <v>4</v>
      </c>
      <c r="B31" s="1058" t="s">
        <v>408</v>
      </c>
      <c r="C31" s="1059"/>
      <c r="D31" s="1059"/>
      <c r="E31" s="1059"/>
      <c r="F31" s="1059"/>
      <c r="G31" s="1059"/>
      <c r="H31" s="1059"/>
      <c r="I31" s="1059"/>
      <c r="J31" s="1059"/>
      <c r="K31" s="1059"/>
      <c r="L31" s="1059"/>
      <c r="M31" s="1059"/>
      <c r="N31" s="1059"/>
      <c r="O31" s="1059"/>
      <c r="P31" s="1060"/>
      <c r="Q31" s="1066"/>
      <c r="R31" s="1067"/>
      <c r="S31" s="1067"/>
      <c r="T31" s="1067"/>
      <c r="U31" s="1067"/>
      <c r="V31" s="1067"/>
      <c r="W31" s="1067"/>
      <c r="X31" s="1067"/>
      <c r="Y31" s="1067"/>
      <c r="Z31" s="1067"/>
      <c r="AA31" s="1067"/>
      <c r="AB31" s="1067"/>
      <c r="AC31" s="1067"/>
      <c r="AD31" s="1067"/>
      <c r="AE31" s="1068"/>
      <c r="AF31" s="1063">
        <v>48</v>
      </c>
      <c r="AG31" s="1064"/>
      <c r="AH31" s="1064"/>
      <c r="AI31" s="1064"/>
      <c r="AJ31" s="1065"/>
      <c r="AK31" s="1008"/>
      <c r="AL31" s="999"/>
      <c r="AM31" s="999"/>
      <c r="AN31" s="999"/>
      <c r="AO31" s="999"/>
      <c r="AP31" s="999"/>
      <c r="AQ31" s="999"/>
      <c r="AR31" s="999"/>
      <c r="AS31" s="999"/>
      <c r="AT31" s="999"/>
      <c r="AU31" s="999"/>
      <c r="AV31" s="999"/>
      <c r="AW31" s="999"/>
      <c r="AX31" s="999"/>
      <c r="AY31" s="999"/>
      <c r="AZ31" s="1069"/>
      <c r="BA31" s="1069"/>
      <c r="BB31" s="1069"/>
      <c r="BC31" s="1069"/>
      <c r="BD31" s="1069"/>
      <c r="BE31" s="1000" t="s">
        <v>409</v>
      </c>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15">
      <c r="A32" s="245">
        <v>5</v>
      </c>
      <c r="B32" s="1058" t="s">
        <v>410</v>
      </c>
      <c r="C32" s="1059"/>
      <c r="D32" s="1059"/>
      <c r="E32" s="1059"/>
      <c r="F32" s="1059"/>
      <c r="G32" s="1059"/>
      <c r="H32" s="1059"/>
      <c r="I32" s="1059"/>
      <c r="J32" s="1059"/>
      <c r="K32" s="1059"/>
      <c r="L32" s="1059"/>
      <c r="M32" s="1059"/>
      <c r="N32" s="1059"/>
      <c r="O32" s="1059"/>
      <c r="P32" s="1060"/>
      <c r="Q32" s="1066"/>
      <c r="R32" s="1067"/>
      <c r="S32" s="1067"/>
      <c r="T32" s="1067"/>
      <c r="U32" s="1067"/>
      <c r="V32" s="1067"/>
      <c r="W32" s="1067"/>
      <c r="X32" s="1067"/>
      <c r="Y32" s="1067"/>
      <c r="Z32" s="1067"/>
      <c r="AA32" s="1067"/>
      <c r="AB32" s="1067"/>
      <c r="AC32" s="1067"/>
      <c r="AD32" s="1067"/>
      <c r="AE32" s="1068"/>
      <c r="AF32" s="1063">
        <v>13</v>
      </c>
      <c r="AG32" s="1064"/>
      <c r="AH32" s="1064"/>
      <c r="AI32" s="1064"/>
      <c r="AJ32" s="1065"/>
      <c r="AK32" s="1008"/>
      <c r="AL32" s="999"/>
      <c r="AM32" s="999"/>
      <c r="AN32" s="999"/>
      <c r="AO32" s="999"/>
      <c r="AP32" s="999"/>
      <c r="AQ32" s="999"/>
      <c r="AR32" s="999"/>
      <c r="AS32" s="999"/>
      <c r="AT32" s="999"/>
      <c r="AU32" s="999"/>
      <c r="AV32" s="999"/>
      <c r="AW32" s="999"/>
      <c r="AX32" s="999"/>
      <c r="AY32" s="999"/>
      <c r="AZ32" s="1069"/>
      <c r="BA32" s="1069"/>
      <c r="BB32" s="1069"/>
      <c r="BC32" s="1069"/>
      <c r="BD32" s="1069"/>
      <c r="BE32" s="1000" t="s">
        <v>411</v>
      </c>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15">
      <c r="A33" s="245">
        <v>6</v>
      </c>
      <c r="B33" s="1058" t="s">
        <v>412</v>
      </c>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v>2</v>
      </c>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t="s">
        <v>413</v>
      </c>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15">
      <c r="A34" s="245">
        <v>7</v>
      </c>
      <c r="B34" s="1058" t="s">
        <v>414</v>
      </c>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v>1</v>
      </c>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t="s">
        <v>413</v>
      </c>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15">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15">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15">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15">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15">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15">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15">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15">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15">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15">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15">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15">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15">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15">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15">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15">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15">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15">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15">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15">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15">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15">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15">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15">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15">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15">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15">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415</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
      <c r="A63" s="243" t="s">
        <v>392</v>
      </c>
      <c r="B63" s="965" t="s">
        <v>416</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88</v>
      </c>
      <c r="AG63" s="987"/>
      <c r="AH63" s="987"/>
      <c r="AI63" s="987"/>
      <c r="AJ63" s="1050"/>
      <c r="AK63" s="1051"/>
      <c r="AL63" s="991"/>
      <c r="AM63" s="991"/>
      <c r="AN63" s="991"/>
      <c r="AO63" s="991"/>
      <c r="AP63" s="987"/>
      <c r="AQ63" s="987"/>
      <c r="AR63" s="987"/>
      <c r="AS63" s="987"/>
      <c r="AT63" s="987"/>
      <c r="AU63" s="987"/>
      <c r="AV63" s="987"/>
      <c r="AW63" s="987"/>
      <c r="AX63" s="987"/>
      <c r="AY63" s="987"/>
      <c r="AZ63" s="1045"/>
      <c r="BA63" s="1045"/>
      <c r="BB63" s="1045"/>
      <c r="BC63" s="1045"/>
      <c r="BD63" s="1045"/>
      <c r="BE63" s="988"/>
      <c r="BF63" s="988"/>
      <c r="BG63" s="988"/>
      <c r="BH63" s="988"/>
      <c r="BI63" s="989"/>
      <c r="BJ63" s="1046" t="s">
        <v>417</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
      <c r="A65" s="235" t="s">
        <v>418</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15">
      <c r="A66" s="1023" t="s">
        <v>419</v>
      </c>
      <c r="B66" s="1024"/>
      <c r="C66" s="1024"/>
      <c r="D66" s="1024"/>
      <c r="E66" s="1024"/>
      <c r="F66" s="1024"/>
      <c r="G66" s="1024"/>
      <c r="H66" s="1024"/>
      <c r="I66" s="1024"/>
      <c r="J66" s="1024"/>
      <c r="K66" s="1024"/>
      <c r="L66" s="1024"/>
      <c r="M66" s="1024"/>
      <c r="N66" s="1024"/>
      <c r="O66" s="1024"/>
      <c r="P66" s="1025"/>
      <c r="Q66" s="1029" t="s">
        <v>420</v>
      </c>
      <c r="R66" s="1030"/>
      <c r="S66" s="1030"/>
      <c r="T66" s="1030"/>
      <c r="U66" s="1031"/>
      <c r="V66" s="1029" t="s">
        <v>421</v>
      </c>
      <c r="W66" s="1030"/>
      <c r="X66" s="1030"/>
      <c r="Y66" s="1030"/>
      <c r="Z66" s="1031"/>
      <c r="AA66" s="1029" t="s">
        <v>422</v>
      </c>
      <c r="AB66" s="1030"/>
      <c r="AC66" s="1030"/>
      <c r="AD66" s="1030"/>
      <c r="AE66" s="1031"/>
      <c r="AF66" s="1035" t="s">
        <v>400</v>
      </c>
      <c r="AG66" s="1036"/>
      <c r="AH66" s="1036"/>
      <c r="AI66" s="1036"/>
      <c r="AJ66" s="1037"/>
      <c r="AK66" s="1029" t="s">
        <v>423</v>
      </c>
      <c r="AL66" s="1024"/>
      <c r="AM66" s="1024"/>
      <c r="AN66" s="1024"/>
      <c r="AO66" s="1025"/>
      <c r="AP66" s="1029" t="s">
        <v>424</v>
      </c>
      <c r="AQ66" s="1030"/>
      <c r="AR66" s="1030"/>
      <c r="AS66" s="1030"/>
      <c r="AT66" s="1031"/>
      <c r="AU66" s="1029" t="s">
        <v>425</v>
      </c>
      <c r="AV66" s="1030"/>
      <c r="AW66" s="1030"/>
      <c r="AX66" s="1030"/>
      <c r="AY66" s="1031"/>
      <c r="AZ66" s="1029" t="s">
        <v>380</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15">
      <c r="A68" s="239">
        <v>1</v>
      </c>
      <c r="B68" s="1013"/>
      <c r="C68" s="1014"/>
      <c r="D68" s="1014"/>
      <c r="E68" s="1014"/>
      <c r="F68" s="1014"/>
      <c r="G68" s="1014"/>
      <c r="H68" s="1014"/>
      <c r="I68" s="1014"/>
      <c r="J68" s="1014"/>
      <c r="K68" s="1014"/>
      <c r="L68" s="1014"/>
      <c r="M68" s="1014"/>
      <c r="N68" s="1014"/>
      <c r="O68" s="1014"/>
      <c r="P68" s="1015"/>
      <c r="Q68" s="1016"/>
      <c r="R68" s="1010"/>
      <c r="S68" s="1010"/>
      <c r="T68" s="1010"/>
      <c r="U68" s="1010"/>
      <c r="V68" s="1010"/>
      <c r="W68" s="1010"/>
      <c r="X68" s="1010"/>
      <c r="Y68" s="1010"/>
      <c r="Z68" s="1010"/>
      <c r="AA68" s="1010"/>
      <c r="AB68" s="1010"/>
      <c r="AC68" s="1010"/>
      <c r="AD68" s="1010"/>
      <c r="AE68" s="1010"/>
      <c r="AF68" s="1010"/>
      <c r="AG68" s="1010"/>
      <c r="AH68" s="1010"/>
      <c r="AI68" s="1010"/>
      <c r="AJ68" s="1010"/>
      <c r="AK68" s="1010"/>
      <c r="AL68" s="1010"/>
      <c r="AM68" s="1010"/>
      <c r="AN68" s="1010"/>
      <c r="AO68" s="1010"/>
      <c r="AP68" s="1010"/>
      <c r="AQ68" s="1010"/>
      <c r="AR68" s="1010"/>
      <c r="AS68" s="1010"/>
      <c r="AT68" s="1010"/>
      <c r="AU68" s="1010"/>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15">
      <c r="A69" s="241">
        <v>2</v>
      </c>
      <c r="B69" s="1002"/>
      <c r="C69" s="1003"/>
      <c r="D69" s="1003"/>
      <c r="E69" s="1003"/>
      <c r="F69" s="1003"/>
      <c r="G69" s="1003"/>
      <c r="H69" s="1003"/>
      <c r="I69" s="1003"/>
      <c r="J69" s="1003"/>
      <c r="K69" s="1003"/>
      <c r="L69" s="1003"/>
      <c r="M69" s="1003"/>
      <c r="N69" s="1003"/>
      <c r="O69" s="1003"/>
      <c r="P69" s="1004"/>
      <c r="Q69" s="1005"/>
      <c r="R69" s="999"/>
      <c r="S69" s="999"/>
      <c r="T69" s="999"/>
      <c r="U69" s="999"/>
      <c r="V69" s="999"/>
      <c r="W69" s="999"/>
      <c r="X69" s="999"/>
      <c r="Y69" s="999"/>
      <c r="Z69" s="999"/>
      <c r="AA69" s="999"/>
      <c r="AB69" s="999"/>
      <c r="AC69" s="999"/>
      <c r="AD69" s="999"/>
      <c r="AE69" s="999"/>
      <c r="AF69" s="999"/>
      <c r="AG69" s="999"/>
      <c r="AH69" s="999"/>
      <c r="AI69" s="999"/>
      <c r="AJ69" s="999"/>
      <c r="AK69" s="999"/>
      <c r="AL69" s="999"/>
      <c r="AM69" s="999"/>
      <c r="AN69" s="999"/>
      <c r="AO69" s="999"/>
      <c r="AP69" s="999"/>
      <c r="AQ69" s="999"/>
      <c r="AR69" s="999"/>
      <c r="AS69" s="999"/>
      <c r="AT69" s="999"/>
      <c r="AU69" s="999"/>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15">
      <c r="A70" s="241">
        <v>3</v>
      </c>
      <c r="B70" s="1002"/>
      <c r="C70" s="1003"/>
      <c r="D70" s="1003"/>
      <c r="E70" s="1003"/>
      <c r="F70" s="1003"/>
      <c r="G70" s="1003"/>
      <c r="H70" s="1003"/>
      <c r="I70" s="1003"/>
      <c r="J70" s="1003"/>
      <c r="K70" s="1003"/>
      <c r="L70" s="1003"/>
      <c r="M70" s="1003"/>
      <c r="N70" s="1003"/>
      <c r="O70" s="1003"/>
      <c r="P70" s="1004"/>
      <c r="Q70" s="1005"/>
      <c r="R70" s="999"/>
      <c r="S70" s="999"/>
      <c r="T70" s="999"/>
      <c r="U70" s="999"/>
      <c r="V70" s="999"/>
      <c r="W70" s="999"/>
      <c r="X70" s="999"/>
      <c r="Y70" s="999"/>
      <c r="Z70" s="999"/>
      <c r="AA70" s="999"/>
      <c r="AB70" s="999"/>
      <c r="AC70" s="999"/>
      <c r="AD70" s="999"/>
      <c r="AE70" s="999"/>
      <c r="AF70" s="999"/>
      <c r="AG70" s="999"/>
      <c r="AH70" s="999"/>
      <c r="AI70" s="999"/>
      <c r="AJ70" s="999"/>
      <c r="AK70" s="999"/>
      <c r="AL70" s="999"/>
      <c r="AM70" s="999"/>
      <c r="AN70" s="999"/>
      <c r="AO70" s="999"/>
      <c r="AP70" s="999"/>
      <c r="AQ70" s="999"/>
      <c r="AR70" s="999"/>
      <c r="AS70" s="999"/>
      <c r="AT70" s="999"/>
      <c r="AU70" s="999"/>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15">
      <c r="A71" s="241">
        <v>4</v>
      </c>
      <c r="B71" s="1002"/>
      <c r="C71" s="1003"/>
      <c r="D71" s="1003"/>
      <c r="E71" s="1003"/>
      <c r="F71" s="1003"/>
      <c r="G71" s="1003"/>
      <c r="H71" s="1003"/>
      <c r="I71" s="1003"/>
      <c r="J71" s="1003"/>
      <c r="K71" s="1003"/>
      <c r="L71" s="1003"/>
      <c r="M71" s="1003"/>
      <c r="N71" s="1003"/>
      <c r="O71" s="1003"/>
      <c r="P71" s="1004"/>
      <c r="Q71" s="1005"/>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15">
      <c r="A72" s="241">
        <v>5</v>
      </c>
      <c r="B72" s="1002"/>
      <c r="C72" s="1003"/>
      <c r="D72" s="1003"/>
      <c r="E72" s="1003"/>
      <c r="F72" s="1003"/>
      <c r="G72" s="1003"/>
      <c r="H72" s="1003"/>
      <c r="I72" s="1003"/>
      <c r="J72" s="1003"/>
      <c r="K72" s="1003"/>
      <c r="L72" s="1003"/>
      <c r="M72" s="1003"/>
      <c r="N72" s="1003"/>
      <c r="O72" s="1003"/>
      <c r="P72" s="1004"/>
      <c r="Q72" s="1005"/>
      <c r="R72" s="999"/>
      <c r="S72" s="999"/>
      <c r="T72" s="999"/>
      <c r="U72" s="999"/>
      <c r="V72" s="999"/>
      <c r="W72" s="999"/>
      <c r="X72" s="999"/>
      <c r="Y72" s="999"/>
      <c r="Z72" s="999"/>
      <c r="AA72" s="999"/>
      <c r="AB72" s="999"/>
      <c r="AC72" s="999"/>
      <c r="AD72" s="999"/>
      <c r="AE72" s="999"/>
      <c r="AF72" s="999"/>
      <c r="AG72" s="999"/>
      <c r="AH72" s="999"/>
      <c r="AI72" s="999"/>
      <c r="AJ72" s="999"/>
      <c r="AK72" s="999"/>
      <c r="AL72" s="999"/>
      <c r="AM72" s="999"/>
      <c r="AN72" s="999"/>
      <c r="AO72" s="999"/>
      <c r="AP72" s="999"/>
      <c r="AQ72" s="999"/>
      <c r="AR72" s="999"/>
      <c r="AS72" s="999"/>
      <c r="AT72" s="999"/>
      <c r="AU72" s="999"/>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15">
      <c r="A73" s="241">
        <v>6</v>
      </c>
      <c r="B73" s="1002"/>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c r="AG73" s="999"/>
      <c r="AH73" s="999"/>
      <c r="AI73" s="999"/>
      <c r="AJ73" s="999"/>
      <c r="AK73" s="999"/>
      <c r="AL73" s="999"/>
      <c r="AM73" s="999"/>
      <c r="AN73" s="999"/>
      <c r="AO73" s="999"/>
      <c r="AP73" s="999"/>
      <c r="AQ73" s="999"/>
      <c r="AR73" s="999"/>
      <c r="AS73" s="999"/>
      <c r="AT73" s="999"/>
      <c r="AU73" s="999"/>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15">
      <c r="A74" s="241">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15">
      <c r="A75" s="241">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15">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15">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15">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15">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15">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15">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15">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15">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15">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15">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15">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15">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
      <c r="A88" s="243" t="s">
        <v>392</v>
      </c>
      <c r="B88" s="965" t="s">
        <v>426</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c r="AG88" s="987"/>
      <c r="AH88" s="987"/>
      <c r="AI88" s="987"/>
      <c r="AJ88" s="987"/>
      <c r="AK88" s="991"/>
      <c r="AL88" s="991"/>
      <c r="AM88" s="991"/>
      <c r="AN88" s="991"/>
      <c r="AO88" s="991"/>
      <c r="AP88" s="987"/>
      <c r="AQ88" s="987"/>
      <c r="AR88" s="987"/>
      <c r="AS88" s="987"/>
      <c r="AT88" s="987"/>
      <c r="AU88" s="987"/>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965" t="s">
        <v>427</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428</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429</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430</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431</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0" t="s">
        <v>432</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433</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15">
      <c r="A109" s="923" t="s">
        <v>434</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435</v>
      </c>
      <c r="AB109" s="924"/>
      <c r="AC109" s="924"/>
      <c r="AD109" s="924"/>
      <c r="AE109" s="925"/>
      <c r="AF109" s="926" t="s">
        <v>436</v>
      </c>
      <c r="AG109" s="924"/>
      <c r="AH109" s="924"/>
      <c r="AI109" s="924"/>
      <c r="AJ109" s="925"/>
      <c r="AK109" s="926" t="s">
        <v>307</v>
      </c>
      <c r="AL109" s="924"/>
      <c r="AM109" s="924"/>
      <c r="AN109" s="924"/>
      <c r="AO109" s="925"/>
      <c r="AP109" s="926" t="s">
        <v>437</v>
      </c>
      <c r="AQ109" s="924"/>
      <c r="AR109" s="924"/>
      <c r="AS109" s="924"/>
      <c r="AT109" s="957"/>
      <c r="AU109" s="923" t="s">
        <v>434</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435</v>
      </c>
      <c r="BR109" s="924"/>
      <c r="BS109" s="924"/>
      <c r="BT109" s="924"/>
      <c r="BU109" s="925"/>
      <c r="BV109" s="926" t="s">
        <v>436</v>
      </c>
      <c r="BW109" s="924"/>
      <c r="BX109" s="924"/>
      <c r="BY109" s="924"/>
      <c r="BZ109" s="925"/>
      <c r="CA109" s="926" t="s">
        <v>307</v>
      </c>
      <c r="CB109" s="924"/>
      <c r="CC109" s="924"/>
      <c r="CD109" s="924"/>
      <c r="CE109" s="925"/>
      <c r="CF109" s="964" t="s">
        <v>437</v>
      </c>
      <c r="CG109" s="964"/>
      <c r="CH109" s="964"/>
      <c r="CI109" s="964"/>
      <c r="CJ109" s="964"/>
      <c r="CK109" s="926" t="s">
        <v>438</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435</v>
      </c>
      <c r="DH109" s="924"/>
      <c r="DI109" s="924"/>
      <c r="DJ109" s="924"/>
      <c r="DK109" s="925"/>
      <c r="DL109" s="926" t="s">
        <v>436</v>
      </c>
      <c r="DM109" s="924"/>
      <c r="DN109" s="924"/>
      <c r="DO109" s="924"/>
      <c r="DP109" s="925"/>
      <c r="DQ109" s="926" t="s">
        <v>307</v>
      </c>
      <c r="DR109" s="924"/>
      <c r="DS109" s="924"/>
      <c r="DT109" s="924"/>
      <c r="DU109" s="925"/>
      <c r="DV109" s="926" t="s">
        <v>437</v>
      </c>
      <c r="DW109" s="924"/>
      <c r="DX109" s="924"/>
      <c r="DY109" s="924"/>
      <c r="DZ109" s="957"/>
    </row>
    <row r="110" spans="1:131" s="233" customFormat="1" ht="26.25" customHeight="1" x14ac:dyDescent="0.15">
      <c r="A110" s="837" t="s">
        <v>439</v>
      </c>
      <c r="B110" s="838"/>
      <c r="C110" s="838"/>
      <c r="D110" s="838"/>
      <c r="E110" s="838"/>
      <c r="F110" s="838"/>
      <c r="G110" s="838"/>
      <c r="H110" s="838"/>
      <c r="I110" s="838"/>
      <c r="J110" s="838"/>
      <c r="K110" s="838"/>
      <c r="L110" s="838"/>
      <c r="M110" s="838"/>
      <c r="N110" s="838"/>
      <c r="O110" s="838"/>
      <c r="P110" s="838"/>
      <c r="Q110" s="838"/>
      <c r="R110" s="838"/>
      <c r="S110" s="838"/>
      <c r="T110" s="838"/>
      <c r="U110" s="838"/>
      <c r="V110" s="838"/>
      <c r="W110" s="838"/>
      <c r="X110" s="838"/>
      <c r="Y110" s="838"/>
      <c r="Z110" s="839"/>
      <c r="AA110" s="916">
        <v>577946</v>
      </c>
      <c r="AB110" s="917"/>
      <c r="AC110" s="917"/>
      <c r="AD110" s="917"/>
      <c r="AE110" s="918"/>
      <c r="AF110" s="919">
        <v>537413</v>
      </c>
      <c r="AG110" s="917"/>
      <c r="AH110" s="917"/>
      <c r="AI110" s="917"/>
      <c r="AJ110" s="918"/>
      <c r="AK110" s="919">
        <v>542193</v>
      </c>
      <c r="AL110" s="917"/>
      <c r="AM110" s="917"/>
      <c r="AN110" s="917"/>
      <c r="AO110" s="918"/>
      <c r="AP110" s="920">
        <v>20.399999999999999</v>
      </c>
      <c r="AQ110" s="921"/>
      <c r="AR110" s="921"/>
      <c r="AS110" s="921"/>
      <c r="AT110" s="922"/>
      <c r="AU110" s="958" t="s">
        <v>73</v>
      </c>
      <c r="AV110" s="959"/>
      <c r="AW110" s="959"/>
      <c r="AX110" s="959"/>
      <c r="AY110" s="959"/>
      <c r="AZ110" s="888" t="s">
        <v>440</v>
      </c>
      <c r="BA110" s="838"/>
      <c r="BB110" s="838"/>
      <c r="BC110" s="838"/>
      <c r="BD110" s="838"/>
      <c r="BE110" s="838"/>
      <c r="BF110" s="838"/>
      <c r="BG110" s="838"/>
      <c r="BH110" s="838"/>
      <c r="BI110" s="838"/>
      <c r="BJ110" s="838"/>
      <c r="BK110" s="838"/>
      <c r="BL110" s="838"/>
      <c r="BM110" s="838"/>
      <c r="BN110" s="838"/>
      <c r="BO110" s="838"/>
      <c r="BP110" s="839"/>
      <c r="BQ110" s="889">
        <v>4204117</v>
      </c>
      <c r="BR110" s="870"/>
      <c r="BS110" s="870"/>
      <c r="BT110" s="870"/>
      <c r="BU110" s="870"/>
      <c r="BV110" s="870">
        <v>4084508</v>
      </c>
      <c r="BW110" s="870"/>
      <c r="BX110" s="870"/>
      <c r="BY110" s="870"/>
      <c r="BZ110" s="870"/>
      <c r="CA110" s="870">
        <v>3973295</v>
      </c>
      <c r="CB110" s="870"/>
      <c r="CC110" s="870"/>
      <c r="CD110" s="870"/>
      <c r="CE110" s="870"/>
      <c r="CF110" s="894">
        <v>149.5</v>
      </c>
      <c r="CG110" s="895"/>
      <c r="CH110" s="895"/>
      <c r="CI110" s="895"/>
      <c r="CJ110" s="895"/>
      <c r="CK110" s="954" t="s">
        <v>441</v>
      </c>
      <c r="CL110" s="847"/>
      <c r="CM110" s="888" t="s">
        <v>442</v>
      </c>
      <c r="CN110" s="838"/>
      <c r="CO110" s="838"/>
      <c r="CP110" s="838"/>
      <c r="CQ110" s="838"/>
      <c r="CR110" s="838"/>
      <c r="CS110" s="838"/>
      <c r="CT110" s="838"/>
      <c r="CU110" s="838"/>
      <c r="CV110" s="838"/>
      <c r="CW110" s="838"/>
      <c r="CX110" s="838"/>
      <c r="CY110" s="838"/>
      <c r="CZ110" s="838"/>
      <c r="DA110" s="838"/>
      <c r="DB110" s="838"/>
      <c r="DC110" s="838"/>
      <c r="DD110" s="838"/>
      <c r="DE110" s="838"/>
      <c r="DF110" s="839"/>
      <c r="DG110" s="889" t="s">
        <v>129</v>
      </c>
      <c r="DH110" s="870"/>
      <c r="DI110" s="870"/>
      <c r="DJ110" s="870"/>
      <c r="DK110" s="870"/>
      <c r="DL110" s="870" t="s">
        <v>394</v>
      </c>
      <c r="DM110" s="870"/>
      <c r="DN110" s="870"/>
      <c r="DO110" s="870"/>
      <c r="DP110" s="870"/>
      <c r="DQ110" s="870" t="s">
        <v>394</v>
      </c>
      <c r="DR110" s="870"/>
      <c r="DS110" s="870"/>
      <c r="DT110" s="870"/>
      <c r="DU110" s="870"/>
      <c r="DV110" s="871" t="s">
        <v>394</v>
      </c>
      <c r="DW110" s="871"/>
      <c r="DX110" s="871"/>
      <c r="DY110" s="871"/>
      <c r="DZ110" s="872"/>
    </row>
    <row r="111" spans="1:131" s="233" customFormat="1" ht="26.25" customHeight="1" x14ac:dyDescent="0.15">
      <c r="A111" s="802" t="s">
        <v>443</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129</v>
      </c>
      <c r="AB111" s="947"/>
      <c r="AC111" s="947"/>
      <c r="AD111" s="947"/>
      <c r="AE111" s="948"/>
      <c r="AF111" s="949" t="s">
        <v>129</v>
      </c>
      <c r="AG111" s="947"/>
      <c r="AH111" s="947"/>
      <c r="AI111" s="947"/>
      <c r="AJ111" s="948"/>
      <c r="AK111" s="949" t="s">
        <v>394</v>
      </c>
      <c r="AL111" s="947"/>
      <c r="AM111" s="947"/>
      <c r="AN111" s="947"/>
      <c r="AO111" s="948"/>
      <c r="AP111" s="950" t="s">
        <v>394</v>
      </c>
      <c r="AQ111" s="951"/>
      <c r="AR111" s="951"/>
      <c r="AS111" s="951"/>
      <c r="AT111" s="952"/>
      <c r="AU111" s="960"/>
      <c r="AV111" s="961"/>
      <c r="AW111" s="961"/>
      <c r="AX111" s="961"/>
      <c r="AY111" s="961"/>
      <c r="AZ111" s="845" t="s">
        <v>444</v>
      </c>
      <c r="BA111" s="780"/>
      <c r="BB111" s="780"/>
      <c r="BC111" s="780"/>
      <c r="BD111" s="780"/>
      <c r="BE111" s="780"/>
      <c r="BF111" s="780"/>
      <c r="BG111" s="780"/>
      <c r="BH111" s="780"/>
      <c r="BI111" s="780"/>
      <c r="BJ111" s="780"/>
      <c r="BK111" s="780"/>
      <c r="BL111" s="780"/>
      <c r="BM111" s="780"/>
      <c r="BN111" s="780"/>
      <c r="BO111" s="780"/>
      <c r="BP111" s="781"/>
      <c r="BQ111" s="817" t="s">
        <v>394</v>
      </c>
      <c r="BR111" s="818"/>
      <c r="BS111" s="818"/>
      <c r="BT111" s="818"/>
      <c r="BU111" s="818"/>
      <c r="BV111" s="818" t="s">
        <v>129</v>
      </c>
      <c r="BW111" s="818"/>
      <c r="BX111" s="818"/>
      <c r="BY111" s="818"/>
      <c r="BZ111" s="818"/>
      <c r="CA111" s="818" t="s">
        <v>129</v>
      </c>
      <c r="CB111" s="818"/>
      <c r="CC111" s="818"/>
      <c r="CD111" s="818"/>
      <c r="CE111" s="818"/>
      <c r="CF111" s="903" t="s">
        <v>394</v>
      </c>
      <c r="CG111" s="904"/>
      <c r="CH111" s="904"/>
      <c r="CI111" s="904"/>
      <c r="CJ111" s="904"/>
      <c r="CK111" s="955"/>
      <c r="CL111" s="849"/>
      <c r="CM111" s="845" t="s">
        <v>445</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17" t="s">
        <v>129</v>
      </c>
      <c r="DH111" s="818"/>
      <c r="DI111" s="818"/>
      <c r="DJ111" s="818"/>
      <c r="DK111" s="818"/>
      <c r="DL111" s="818" t="s">
        <v>129</v>
      </c>
      <c r="DM111" s="818"/>
      <c r="DN111" s="818"/>
      <c r="DO111" s="818"/>
      <c r="DP111" s="818"/>
      <c r="DQ111" s="818" t="s">
        <v>129</v>
      </c>
      <c r="DR111" s="818"/>
      <c r="DS111" s="818"/>
      <c r="DT111" s="818"/>
      <c r="DU111" s="818"/>
      <c r="DV111" s="824" t="s">
        <v>394</v>
      </c>
      <c r="DW111" s="824"/>
      <c r="DX111" s="824"/>
      <c r="DY111" s="824"/>
      <c r="DZ111" s="825"/>
    </row>
    <row r="112" spans="1:131" s="233" customFormat="1" ht="26.25" customHeight="1" x14ac:dyDescent="0.15">
      <c r="A112" s="940" t="s">
        <v>446</v>
      </c>
      <c r="B112" s="941"/>
      <c r="C112" s="780" t="s">
        <v>447</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394</v>
      </c>
      <c r="AB112" s="808"/>
      <c r="AC112" s="808"/>
      <c r="AD112" s="808"/>
      <c r="AE112" s="809"/>
      <c r="AF112" s="810" t="s">
        <v>129</v>
      </c>
      <c r="AG112" s="808"/>
      <c r="AH112" s="808"/>
      <c r="AI112" s="808"/>
      <c r="AJ112" s="809"/>
      <c r="AK112" s="810" t="s">
        <v>394</v>
      </c>
      <c r="AL112" s="808"/>
      <c r="AM112" s="808"/>
      <c r="AN112" s="808"/>
      <c r="AO112" s="809"/>
      <c r="AP112" s="852" t="s">
        <v>129</v>
      </c>
      <c r="AQ112" s="853"/>
      <c r="AR112" s="853"/>
      <c r="AS112" s="853"/>
      <c r="AT112" s="854"/>
      <c r="AU112" s="960"/>
      <c r="AV112" s="961"/>
      <c r="AW112" s="961"/>
      <c r="AX112" s="961"/>
      <c r="AY112" s="961"/>
      <c r="AZ112" s="845" t="s">
        <v>448</v>
      </c>
      <c r="BA112" s="780"/>
      <c r="BB112" s="780"/>
      <c r="BC112" s="780"/>
      <c r="BD112" s="780"/>
      <c r="BE112" s="780"/>
      <c r="BF112" s="780"/>
      <c r="BG112" s="780"/>
      <c r="BH112" s="780"/>
      <c r="BI112" s="780"/>
      <c r="BJ112" s="780"/>
      <c r="BK112" s="780"/>
      <c r="BL112" s="780"/>
      <c r="BM112" s="780"/>
      <c r="BN112" s="780"/>
      <c r="BO112" s="780"/>
      <c r="BP112" s="781"/>
      <c r="BQ112" s="817">
        <v>2340161</v>
      </c>
      <c r="BR112" s="818"/>
      <c r="BS112" s="818"/>
      <c r="BT112" s="818"/>
      <c r="BU112" s="818"/>
      <c r="BV112" s="818">
        <v>2055576</v>
      </c>
      <c r="BW112" s="818"/>
      <c r="BX112" s="818"/>
      <c r="BY112" s="818"/>
      <c r="BZ112" s="818"/>
      <c r="CA112" s="818">
        <v>1844743</v>
      </c>
      <c r="CB112" s="818"/>
      <c r="CC112" s="818"/>
      <c r="CD112" s="818"/>
      <c r="CE112" s="818"/>
      <c r="CF112" s="903">
        <v>69.400000000000006</v>
      </c>
      <c r="CG112" s="904"/>
      <c r="CH112" s="904"/>
      <c r="CI112" s="904"/>
      <c r="CJ112" s="904"/>
      <c r="CK112" s="955"/>
      <c r="CL112" s="849"/>
      <c r="CM112" s="845" t="s">
        <v>449</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17" t="s">
        <v>394</v>
      </c>
      <c r="DH112" s="818"/>
      <c r="DI112" s="818"/>
      <c r="DJ112" s="818"/>
      <c r="DK112" s="818"/>
      <c r="DL112" s="818" t="s">
        <v>129</v>
      </c>
      <c r="DM112" s="818"/>
      <c r="DN112" s="818"/>
      <c r="DO112" s="818"/>
      <c r="DP112" s="818"/>
      <c r="DQ112" s="818" t="s">
        <v>417</v>
      </c>
      <c r="DR112" s="818"/>
      <c r="DS112" s="818"/>
      <c r="DT112" s="818"/>
      <c r="DU112" s="818"/>
      <c r="DV112" s="824" t="s">
        <v>129</v>
      </c>
      <c r="DW112" s="824"/>
      <c r="DX112" s="824"/>
      <c r="DY112" s="824"/>
      <c r="DZ112" s="825"/>
    </row>
    <row r="113" spans="1:130" s="233" customFormat="1" ht="26.25" customHeight="1" x14ac:dyDescent="0.15">
      <c r="A113" s="942"/>
      <c r="B113" s="943"/>
      <c r="C113" s="780" t="s">
        <v>450</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225832</v>
      </c>
      <c r="AB113" s="947"/>
      <c r="AC113" s="947"/>
      <c r="AD113" s="947"/>
      <c r="AE113" s="948"/>
      <c r="AF113" s="949">
        <v>221761</v>
      </c>
      <c r="AG113" s="947"/>
      <c r="AH113" s="947"/>
      <c r="AI113" s="947"/>
      <c r="AJ113" s="948"/>
      <c r="AK113" s="949">
        <v>225774</v>
      </c>
      <c r="AL113" s="947"/>
      <c r="AM113" s="947"/>
      <c r="AN113" s="947"/>
      <c r="AO113" s="948"/>
      <c r="AP113" s="950">
        <v>8.5</v>
      </c>
      <c r="AQ113" s="951"/>
      <c r="AR113" s="951"/>
      <c r="AS113" s="951"/>
      <c r="AT113" s="952"/>
      <c r="AU113" s="960"/>
      <c r="AV113" s="961"/>
      <c r="AW113" s="961"/>
      <c r="AX113" s="961"/>
      <c r="AY113" s="961"/>
      <c r="AZ113" s="845" t="s">
        <v>451</v>
      </c>
      <c r="BA113" s="780"/>
      <c r="BB113" s="780"/>
      <c r="BC113" s="780"/>
      <c r="BD113" s="780"/>
      <c r="BE113" s="780"/>
      <c r="BF113" s="780"/>
      <c r="BG113" s="780"/>
      <c r="BH113" s="780"/>
      <c r="BI113" s="780"/>
      <c r="BJ113" s="780"/>
      <c r="BK113" s="780"/>
      <c r="BL113" s="780"/>
      <c r="BM113" s="780"/>
      <c r="BN113" s="780"/>
      <c r="BO113" s="780"/>
      <c r="BP113" s="781"/>
      <c r="BQ113" s="817" t="s">
        <v>129</v>
      </c>
      <c r="BR113" s="818"/>
      <c r="BS113" s="818"/>
      <c r="BT113" s="818"/>
      <c r="BU113" s="818"/>
      <c r="BV113" s="818" t="s">
        <v>129</v>
      </c>
      <c r="BW113" s="818"/>
      <c r="BX113" s="818"/>
      <c r="BY113" s="818"/>
      <c r="BZ113" s="818"/>
      <c r="CA113" s="818" t="s">
        <v>129</v>
      </c>
      <c r="CB113" s="818"/>
      <c r="CC113" s="818"/>
      <c r="CD113" s="818"/>
      <c r="CE113" s="818"/>
      <c r="CF113" s="903" t="s">
        <v>394</v>
      </c>
      <c r="CG113" s="904"/>
      <c r="CH113" s="904"/>
      <c r="CI113" s="904"/>
      <c r="CJ113" s="904"/>
      <c r="CK113" s="955"/>
      <c r="CL113" s="849"/>
      <c r="CM113" s="845" t="s">
        <v>452</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394</v>
      </c>
      <c r="DH113" s="808"/>
      <c r="DI113" s="808"/>
      <c r="DJ113" s="808"/>
      <c r="DK113" s="809"/>
      <c r="DL113" s="810" t="s">
        <v>129</v>
      </c>
      <c r="DM113" s="808"/>
      <c r="DN113" s="808"/>
      <c r="DO113" s="808"/>
      <c r="DP113" s="809"/>
      <c r="DQ113" s="810" t="s">
        <v>129</v>
      </c>
      <c r="DR113" s="808"/>
      <c r="DS113" s="808"/>
      <c r="DT113" s="808"/>
      <c r="DU113" s="809"/>
      <c r="DV113" s="852" t="s">
        <v>394</v>
      </c>
      <c r="DW113" s="853"/>
      <c r="DX113" s="853"/>
      <c r="DY113" s="853"/>
      <c r="DZ113" s="854"/>
    </row>
    <row r="114" spans="1:130" s="233" customFormat="1" ht="26.25" customHeight="1" x14ac:dyDescent="0.15">
      <c r="A114" s="942"/>
      <c r="B114" s="943"/>
      <c r="C114" s="780" t="s">
        <v>453</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t="s">
        <v>394</v>
      </c>
      <c r="AB114" s="808"/>
      <c r="AC114" s="808"/>
      <c r="AD114" s="808"/>
      <c r="AE114" s="809"/>
      <c r="AF114" s="810" t="s">
        <v>394</v>
      </c>
      <c r="AG114" s="808"/>
      <c r="AH114" s="808"/>
      <c r="AI114" s="808"/>
      <c r="AJ114" s="809"/>
      <c r="AK114" s="810" t="s">
        <v>129</v>
      </c>
      <c r="AL114" s="808"/>
      <c r="AM114" s="808"/>
      <c r="AN114" s="808"/>
      <c r="AO114" s="809"/>
      <c r="AP114" s="852" t="s">
        <v>417</v>
      </c>
      <c r="AQ114" s="853"/>
      <c r="AR114" s="853"/>
      <c r="AS114" s="853"/>
      <c r="AT114" s="854"/>
      <c r="AU114" s="960"/>
      <c r="AV114" s="961"/>
      <c r="AW114" s="961"/>
      <c r="AX114" s="961"/>
      <c r="AY114" s="961"/>
      <c r="AZ114" s="845" t="s">
        <v>454</v>
      </c>
      <c r="BA114" s="780"/>
      <c r="BB114" s="780"/>
      <c r="BC114" s="780"/>
      <c r="BD114" s="780"/>
      <c r="BE114" s="780"/>
      <c r="BF114" s="780"/>
      <c r="BG114" s="780"/>
      <c r="BH114" s="780"/>
      <c r="BI114" s="780"/>
      <c r="BJ114" s="780"/>
      <c r="BK114" s="780"/>
      <c r="BL114" s="780"/>
      <c r="BM114" s="780"/>
      <c r="BN114" s="780"/>
      <c r="BO114" s="780"/>
      <c r="BP114" s="781"/>
      <c r="BQ114" s="817">
        <v>464264</v>
      </c>
      <c r="BR114" s="818"/>
      <c r="BS114" s="818"/>
      <c r="BT114" s="818"/>
      <c r="BU114" s="818"/>
      <c r="BV114" s="818">
        <v>461551</v>
      </c>
      <c r="BW114" s="818"/>
      <c r="BX114" s="818"/>
      <c r="BY114" s="818"/>
      <c r="BZ114" s="818"/>
      <c r="CA114" s="818">
        <v>472163</v>
      </c>
      <c r="CB114" s="818"/>
      <c r="CC114" s="818"/>
      <c r="CD114" s="818"/>
      <c r="CE114" s="818"/>
      <c r="CF114" s="903">
        <v>17.8</v>
      </c>
      <c r="CG114" s="904"/>
      <c r="CH114" s="904"/>
      <c r="CI114" s="904"/>
      <c r="CJ114" s="904"/>
      <c r="CK114" s="955"/>
      <c r="CL114" s="849"/>
      <c r="CM114" s="845" t="s">
        <v>455</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129</v>
      </c>
      <c r="DH114" s="808"/>
      <c r="DI114" s="808"/>
      <c r="DJ114" s="808"/>
      <c r="DK114" s="809"/>
      <c r="DL114" s="810" t="s">
        <v>394</v>
      </c>
      <c r="DM114" s="808"/>
      <c r="DN114" s="808"/>
      <c r="DO114" s="808"/>
      <c r="DP114" s="809"/>
      <c r="DQ114" s="810" t="s">
        <v>129</v>
      </c>
      <c r="DR114" s="808"/>
      <c r="DS114" s="808"/>
      <c r="DT114" s="808"/>
      <c r="DU114" s="809"/>
      <c r="DV114" s="852" t="s">
        <v>394</v>
      </c>
      <c r="DW114" s="853"/>
      <c r="DX114" s="853"/>
      <c r="DY114" s="853"/>
      <c r="DZ114" s="854"/>
    </row>
    <row r="115" spans="1:130" s="233" customFormat="1" ht="26.25" customHeight="1" x14ac:dyDescent="0.15">
      <c r="A115" s="942"/>
      <c r="B115" s="943"/>
      <c r="C115" s="780" t="s">
        <v>456</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6144</v>
      </c>
      <c r="AB115" s="947"/>
      <c r="AC115" s="947"/>
      <c r="AD115" s="947"/>
      <c r="AE115" s="948"/>
      <c r="AF115" s="949">
        <v>12285</v>
      </c>
      <c r="AG115" s="947"/>
      <c r="AH115" s="947"/>
      <c r="AI115" s="947"/>
      <c r="AJ115" s="948"/>
      <c r="AK115" s="949">
        <v>24660</v>
      </c>
      <c r="AL115" s="947"/>
      <c r="AM115" s="947"/>
      <c r="AN115" s="947"/>
      <c r="AO115" s="948"/>
      <c r="AP115" s="950">
        <v>0.9</v>
      </c>
      <c r="AQ115" s="951"/>
      <c r="AR115" s="951"/>
      <c r="AS115" s="951"/>
      <c r="AT115" s="952"/>
      <c r="AU115" s="960"/>
      <c r="AV115" s="961"/>
      <c r="AW115" s="961"/>
      <c r="AX115" s="961"/>
      <c r="AY115" s="961"/>
      <c r="AZ115" s="845" t="s">
        <v>457</v>
      </c>
      <c r="BA115" s="780"/>
      <c r="BB115" s="780"/>
      <c r="BC115" s="780"/>
      <c r="BD115" s="780"/>
      <c r="BE115" s="780"/>
      <c r="BF115" s="780"/>
      <c r="BG115" s="780"/>
      <c r="BH115" s="780"/>
      <c r="BI115" s="780"/>
      <c r="BJ115" s="780"/>
      <c r="BK115" s="780"/>
      <c r="BL115" s="780"/>
      <c r="BM115" s="780"/>
      <c r="BN115" s="780"/>
      <c r="BO115" s="780"/>
      <c r="BP115" s="781"/>
      <c r="BQ115" s="817" t="s">
        <v>394</v>
      </c>
      <c r="BR115" s="818"/>
      <c r="BS115" s="818"/>
      <c r="BT115" s="818"/>
      <c r="BU115" s="818"/>
      <c r="BV115" s="818" t="s">
        <v>129</v>
      </c>
      <c r="BW115" s="818"/>
      <c r="BX115" s="818"/>
      <c r="BY115" s="818"/>
      <c r="BZ115" s="818"/>
      <c r="CA115" s="818" t="s">
        <v>394</v>
      </c>
      <c r="CB115" s="818"/>
      <c r="CC115" s="818"/>
      <c r="CD115" s="818"/>
      <c r="CE115" s="818"/>
      <c r="CF115" s="903" t="s">
        <v>129</v>
      </c>
      <c r="CG115" s="904"/>
      <c r="CH115" s="904"/>
      <c r="CI115" s="904"/>
      <c r="CJ115" s="904"/>
      <c r="CK115" s="955"/>
      <c r="CL115" s="849"/>
      <c r="CM115" s="845" t="s">
        <v>458</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394</v>
      </c>
      <c r="DH115" s="808"/>
      <c r="DI115" s="808"/>
      <c r="DJ115" s="808"/>
      <c r="DK115" s="809"/>
      <c r="DL115" s="810" t="s">
        <v>129</v>
      </c>
      <c r="DM115" s="808"/>
      <c r="DN115" s="808"/>
      <c r="DO115" s="808"/>
      <c r="DP115" s="809"/>
      <c r="DQ115" s="810" t="s">
        <v>129</v>
      </c>
      <c r="DR115" s="808"/>
      <c r="DS115" s="808"/>
      <c r="DT115" s="808"/>
      <c r="DU115" s="809"/>
      <c r="DV115" s="852" t="s">
        <v>129</v>
      </c>
      <c r="DW115" s="853"/>
      <c r="DX115" s="853"/>
      <c r="DY115" s="853"/>
      <c r="DZ115" s="854"/>
    </row>
    <row r="116" spans="1:130" s="233" customFormat="1" ht="26.25" customHeight="1" x14ac:dyDescent="0.15">
      <c r="A116" s="944"/>
      <c r="B116" s="945"/>
      <c r="C116" s="867" t="s">
        <v>459</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v>364</v>
      </c>
      <c r="AB116" s="808"/>
      <c r="AC116" s="808"/>
      <c r="AD116" s="808"/>
      <c r="AE116" s="809"/>
      <c r="AF116" s="810">
        <v>145</v>
      </c>
      <c r="AG116" s="808"/>
      <c r="AH116" s="808"/>
      <c r="AI116" s="808"/>
      <c r="AJ116" s="809"/>
      <c r="AK116" s="810">
        <v>193</v>
      </c>
      <c r="AL116" s="808"/>
      <c r="AM116" s="808"/>
      <c r="AN116" s="808"/>
      <c r="AO116" s="809"/>
      <c r="AP116" s="852">
        <v>0</v>
      </c>
      <c r="AQ116" s="853"/>
      <c r="AR116" s="853"/>
      <c r="AS116" s="853"/>
      <c r="AT116" s="854"/>
      <c r="AU116" s="960"/>
      <c r="AV116" s="961"/>
      <c r="AW116" s="961"/>
      <c r="AX116" s="961"/>
      <c r="AY116" s="961"/>
      <c r="AZ116" s="937" t="s">
        <v>460</v>
      </c>
      <c r="BA116" s="938"/>
      <c r="BB116" s="938"/>
      <c r="BC116" s="938"/>
      <c r="BD116" s="938"/>
      <c r="BE116" s="938"/>
      <c r="BF116" s="938"/>
      <c r="BG116" s="938"/>
      <c r="BH116" s="938"/>
      <c r="BI116" s="938"/>
      <c r="BJ116" s="938"/>
      <c r="BK116" s="938"/>
      <c r="BL116" s="938"/>
      <c r="BM116" s="938"/>
      <c r="BN116" s="938"/>
      <c r="BO116" s="938"/>
      <c r="BP116" s="939"/>
      <c r="BQ116" s="817" t="s">
        <v>129</v>
      </c>
      <c r="BR116" s="818"/>
      <c r="BS116" s="818"/>
      <c r="BT116" s="818"/>
      <c r="BU116" s="818"/>
      <c r="BV116" s="818" t="s">
        <v>394</v>
      </c>
      <c r="BW116" s="818"/>
      <c r="BX116" s="818"/>
      <c r="BY116" s="818"/>
      <c r="BZ116" s="818"/>
      <c r="CA116" s="818" t="s">
        <v>394</v>
      </c>
      <c r="CB116" s="818"/>
      <c r="CC116" s="818"/>
      <c r="CD116" s="818"/>
      <c r="CE116" s="818"/>
      <c r="CF116" s="903" t="s">
        <v>129</v>
      </c>
      <c r="CG116" s="904"/>
      <c r="CH116" s="904"/>
      <c r="CI116" s="904"/>
      <c r="CJ116" s="904"/>
      <c r="CK116" s="955"/>
      <c r="CL116" s="849"/>
      <c r="CM116" s="845" t="s">
        <v>461</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129</v>
      </c>
      <c r="DH116" s="808"/>
      <c r="DI116" s="808"/>
      <c r="DJ116" s="808"/>
      <c r="DK116" s="809"/>
      <c r="DL116" s="810" t="s">
        <v>129</v>
      </c>
      <c r="DM116" s="808"/>
      <c r="DN116" s="808"/>
      <c r="DO116" s="808"/>
      <c r="DP116" s="809"/>
      <c r="DQ116" s="810" t="s">
        <v>129</v>
      </c>
      <c r="DR116" s="808"/>
      <c r="DS116" s="808"/>
      <c r="DT116" s="808"/>
      <c r="DU116" s="809"/>
      <c r="DV116" s="852" t="s">
        <v>394</v>
      </c>
      <c r="DW116" s="853"/>
      <c r="DX116" s="853"/>
      <c r="DY116" s="853"/>
      <c r="DZ116" s="854"/>
    </row>
    <row r="117" spans="1:130" s="233" customFormat="1" ht="26.25" customHeight="1" x14ac:dyDescent="0.15">
      <c r="A117" s="923" t="s">
        <v>186</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462</v>
      </c>
      <c r="Z117" s="925"/>
      <c r="AA117" s="930">
        <v>810286</v>
      </c>
      <c r="AB117" s="931"/>
      <c r="AC117" s="931"/>
      <c r="AD117" s="931"/>
      <c r="AE117" s="932"/>
      <c r="AF117" s="933">
        <v>771604</v>
      </c>
      <c r="AG117" s="931"/>
      <c r="AH117" s="931"/>
      <c r="AI117" s="931"/>
      <c r="AJ117" s="932"/>
      <c r="AK117" s="933">
        <v>792820</v>
      </c>
      <c r="AL117" s="931"/>
      <c r="AM117" s="931"/>
      <c r="AN117" s="931"/>
      <c r="AO117" s="932"/>
      <c r="AP117" s="934"/>
      <c r="AQ117" s="935"/>
      <c r="AR117" s="935"/>
      <c r="AS117" s="935"/>
      <c r="AT117" s="936"/>
      <c r="AU117" s="960"/>
      <c r="AV117" s="961"/>
      <c r="AW117" s="961"/>
      <c r="AX117" s="961"/>
      <c r="AY117" s="961"/>
      <c r="AZ117" s="891" t="s">
        <v>463</v>
      </c>
      <c r="BA117" s="892"/>
      <c r="BB117" s="892"/>
      <c r="BC117" s="892"/>
      <c r="BD117" s="892"/>
      <c r="BE117" s="892"/>
      <c r="BF117" s="892"/>
      <c r="BG117" s="892"/>
      <c r="BH117" s="892"/>
      <c r="BI117" s="892"/>
      <c r="BJ117" s="892"/>
      <c r="BK117" s="892"/>
      <c r="BL117" s="892"/>
      <c r="BM117" s="892"/>
      <c r="BN117" s="892"/>
      <c r="BO117" s="892"/>
      <c r="BP117" s="893"/>
      <c r="BQ117" s="817" t="s">
        <v>129</v>
      </c>
      <c r="BR117" s="818"/>
      <c r="BS117" s="818"/>
      <c r="BT117" s="818"/>
      <c r="BU117" s="818"/>
      <c r="BV117" s="818" t="s">
        <v>129</v>
      </c>
      <c r="BW117" s="818"/>
      <c r="BX117" s="818"/>
      <c r="BY117" s="818"/>
      <c r="BZ117" s="818"/>
      <c r="CA117" s="818" t="s">
        <v>129</v>
      </c>
      <c r="CB117" s="818"/>
      <c r="CC117" s="818"/>
      <c r="CD117" s="818"/>
      <c r="CE117" s="818"/>
      <c r="CF117" s="903" t="s">
        <v>129</v>
      </c>
      <c r="CG117" s="904"/>
      <c r="CH117" s="904"/>
      <c r="CI117" s="904"/>
      <c r="CJ117" s="904"/>
      <c r="CK117" s="955"/>
      <c r="CL117" s="849"/>
      <c r="CM117" s="845" t="s">
        <v>464</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417</v>
      </c>
      <c r="DH117" s="808"/>
      <c r="DI117" s="808"/>
      <c r="DJ117" s="808"/>
      <c r="DK117" s="809"/>
      <c r="DL117" s="810" t="s">
        <v>129</v>
      </c>
      <c r="DM117" s="808"/>
      <c r="DN117" s="808"/>
      <c r="DO117" s="808"/>
      <c r="DP117" s="809"/>
      <c r="DQ117" s="810" t="s">
        <v>129</v>
      </c>
      <c r="DR117" s="808"/>
      <c r="DS117" s="808"/>
      <c r="DT117" s="808"/>
      <c r="DU117" s="809"/>
      <c r="DV117" s="852" t="s">
        <v>129</v>
      </c>
      <c r="DW117" s="853"/>
      <c r="DX117" s="853"/>
      <c r="DY117" s="853"/>
      <c r="DZ117" s="854"/>
    </row>
    <row r="118" spans="1:130" s="233" customFormat="1" ht="26.25" customHeight="1" x14ac:dyDescent="0.15">
      <c r="A118" s="923" t="s">
        <v>438</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435</v>
      </c>
      <c r="AB118" s="924"/>
      <c r="AC118" s="924"/>
      <c r="AD118" s="924"/>
      <c r="AE118" s="925"/>
      <c r="AF118" s="926" t="s">
        <v>436</v>
      </c>
      <c r="AG118" s="924"/>
      <c r="AH118" s="924"/>
      <c r="AI118" s="924"/>
      <c r="AJ118" s="925"/>
      <c r="AK118" s="926" t="s">
        <v>307</v>
      </c>
      <c r="AL118" s="924"/>
      <c r="AM118" s="924"/>
      <c r="AN118" s="924"/>
      <c r="AO118" s="925"/>
      <c r="AP118" s="927" t="s">
        <v>437</v>
      </c>
      <c r="AQ118" s="928"/>
      <c r="AR118" s="928"/>
      <c r="AS118" s="928"/>
      <c r="AT118" s="929"/>
      <c r="AU118" s="960"/>
      <c r="AV118" s="961"/>
      <c r="AW118" s="961"/>
      <c r="AX118" s="961"/>
      <c r="AY118" s="961"/>
      <c r="AZ118" s="866" t="s">
        <v>465</v>
      </c>
      <c r="BA118" s="867"/>
      <c r="BB118" s="867"/>
      <c r="BC118" s="867"/>
      <c r="BD118" s="867"/>
      <c r="BE118" s="867"/>
      <c r="BF118" s="867"/>
      <c r="BG118" s="867"/>
      <c r="BH118" s="867"/>
      <c r="BI118" s="867"/>
      <c r="BJ118" s="867"/>
      <c r="BK118" s="867"/>
      <c r="BL118" s="867"/>
      <c r="BM118" s="867"/>
      <c r="BN118" s="867"/>
      <c r="BO118" s="867"/>
      <c r="BP118" s="868"/>
      <c r="BQ118" s="907" t="s">
        <v>417</v>
      </c>
      <c r="BR118" s="873"/>
      <c r="BS118" s="873"/>
      <c r="BT118" s="873"/>
      <c r="BU118" s="873"/>
      <c r="BV118" s="873" t="s">
        <v>417</v>
      </c>
      <c r="BW118" s="873"/>
      <c r="BX118" s="873"/>
      <c r="BY118" s="873"/>
      <c r="BZ118" s="873"/>
      <c r="CA118" s="873" t="s">
        <v>129</v>
      </c>
      <c r="CB118" s="873"/>
      <c r="CC118" s="873"/>
      <c r="CD118" s="873"/>
      <c r="CE118" s="873"/>
      <c r="CF118" s="903" t="s">
        <v>129</v>
      </c>
      <c r="CG118" s="904"/>
      <c r="CH118" s="904"/>
      <c r="CI118" s="904"/>
      <c r="CJ118" s="904"/>
      <c r="CK118" s="955"/>
      <c r="CL118" s="849"/>
      <c r="CM118" s="845" t="s">
        <v>466</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129</v>
      </c>
      <c r="DH118" s="808"/>
      <c r="DI118" s="808"/>
      <c r="DJ118" s="808"/>
      <c r="DK118" s="809"/>
      <c r="DL118" s="810" t="s">
        <v>417</v>
      </c>
      <c r="DM118" s="808"/>
      <c r="DN118" s="808"/>
      <c r="DO118" s="808"/>
      <c r="DP118" s="809"/>
      <c r="DQ118" s="810" t="s">
        <v>417</v>
      </c>
      <c r="DR118" s="808"/>
      <c r="DS118" s="808"/>
      <c r="DT118" s="808"/>
      <c r="DU118" s="809"/>
      <c r="DV118" s="852" t="s">
        <v>417</v>
      </c>
      <c r="DW118" s="853"/>
      <c r="DX118" s="853"/>
      <c r="DY118" s="853"/>
      <c r="DZ118" s="854"/>
    </row>
    <row r="119" spans="1:130" s="233" customFormat="1" ht="26.25" customHeight="1" x14ac:dyDescent="0.15">
      <c r="A119" s="846" t="s">
        <v>441</v>
      </c>
      <c r="B119" s="847"/>
      <c r="C119" s="888" t="s">
        <v>442</v>
      </c>
      <c r="D119" s="838"/>
      <c r="E119" s="838"/>
      <c r="F119" s="838"/>
      <c r="G119" s="838"/>
      <c r="H119" s="838"/>
      <c r="I119" s="838"/>
      <c r="J119" s="838"/>
      <c r="K119" s="838"/>
      <c r="L119" s="838"/>
      <c r="M119" s="838"/>
      <c r="N119" s="838"/>
      <c r="O119" s="838"/>
      <c r="P119" s="838"/>
      <c r="Q119" s="838"/>
      <c r="R119" s="838"/>
      <c r="S119" s="838"/>
      <c r="T119" s="838"/>
      <c r="U119" s="838"/>
      <c r="V119" s="838"/>
      <c r="W119" s="838"/>
      <c r="X119" s="838"/>
      <c r="Y119" s="838"/>
      <c r="Z119" s="839"/>
      <c r="AA119" s="916" t="s">
        <v>129</v>
      </c>
      <c r="AB119" s="917"/>
      <c r="AC119" s="917"/>
      <c r="AD119" s="917"/>
      <c r="AE119" s="918"/>
      <c r="AF119" s="919" t="s">
        <v>129</v>
      </c>
      <c r="AG119" s="917"/>
      <c r="AH119" s="917"/>
      <c r="AI119" s="917"/>
      <c r="AJ119" s="918"/>
      <c r="AK119" s="919" t="s">
        <v>417</v>
      </c>
      <c r="AL119" s="917"/>
      <c r="AM119" s="917"/>
      <c r="AN119" s="917"/>
      <c r="AO119" s="918"/>
      <c r="AP119" s="920" t="s">
        <v>129</v>
      </c>
      <c r="AQ119" s="921"/>
      <c r="AR119" s="921"/>
      <c r="AS119" s="921"/>
      <c r="AT119" s="922"/>
      <c r="AU119" s="962"/>
      <c r="AV119" s="963"/>
      <c r="AW119" s="963"/>
      <c r="AX119" s="963"/>
      <c r="AY119" s="963"/>
      <c r="AZ119" s="254" t="s">
        <v>186</v>
      </c>
      <c r="BA119" s="254"/>
      <c r="BB119" s="254"/>
      <c r="BC119" s="254"/>
      <c r="BD119" s="254"/>
      <c r="BE119" s="254"/>
      <c r="BF119" s="254"/>
      <c r="BG119" s="254"/>
      <c r="BH119" s="254"/>
      <c r="BI119" s="254"/>
      <c r="BJ119" s="254"/>
      <c r="BK119" s="254"/>
      <c r="BL119" s="254"/>
      <c r="BM119" s="254"/>
      <c r="BN119" s="254"/>
      <c r="BO119" s="905" t="s">
        <v>467</v>
      </c>
      <c r="BP119" s="906"/>
      <c r="BQ119" s="907">
        <v>7008542</v>
      </c>
      <c r="BR119" s="873"/>
      <c r="BS119" s="873"/>
      <c r="BT119" s="873"/>
      <c r="BU119" s="873"/>
      <c r="BV119" s="873">
        <v>6601635</v>
      </c>
      <c r="BW119" s="873"/>
      <c r="BX119" s="873"/>
      <c r="BY119" s="873"/>
      <c r="BZ119" s="873"/>
      <c r="CA119" s="873">
        <v>6290201</v>
      </c>
      <c r="CB119" s="873"/>
      <c r="CC119" s="873"/>
      <c r="CD119" s="873"/>
      <c r="CE119" s="873"/>
      <c r="CF119" s="776"/>
      <c r="CG119" s="777"/>
      <c r="CH119" s="777"/>
      <c r="CI119" s="777"/>
      <c r="CJ119" s="862"/>
      <c r="CK119" s="956"/>
      <c r="CL119" s="851"/>
      <c r="CM119" s="866" t="s">
        <v>468</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394</v>
      </c>
      <c r="DH119" s="792"/>
      <c r="DI119" s="792"/>
      <c r="DJ119" s="792"/>
      <c r="DK119" s="793"/>
      <c r="DL119" s="794" t="s">
        <v>394</v>
      </c>
      <c r="DM119" s="792"/>
      <c r="DN119" s="792"/>
      <c r="DO119" s="792"/>
      <c r="DP119" s="793"/>
      <c r="DQ119" s="794" t="s">
        <v>394</v>
      </c>
      <c r="DR119" s="792"/>
      <c r="DS119" s="792"/>
      <c r="DT119" s="792"/>
      <c r="DU119" s="793"/>
      <c r="DV119" s="876" t="s">
        <v>394</v>
      </c>
      <c r="DW119" s="877"/>
      <c r="DX119" s="877"/>
      <c r="DY119" s="877"/>
      <c r="DZ119" s="878"/>
    </row>
    <row r="120" spans="1:130" s="233" customFormat="1" ht="26.25" customHeight="1" x14ac:dyDescent="0.15">
      <c r="A120" s="848"/>
      <c r="B120" s="849"/>
      <c r="C120" s="845" t="s">
        <v>445</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394</v>
      </c>
      <c r="AB120" s="808"/>
      <c r="AC120" s="808"/>
      <c r="AD120" s="808"/>
      <c r="AE120" s="809"/>
      <c r="AF120" s="810" t="s">
        <v>394</v>
      </c>
      <c r="AG120" s="808"/>
      <c r="AH120" s="808"/>
      <c r="AI120" s="808"/>
      <c r="AJ120" s="809"/>
      <c r="AK120" s="810" t="s">
        <v>417</v>
      </c>
      <c r="AL120" s="808"/>
      <c r="AM120" s="808"/>
      <c r="AN120" s="808"/>
      <c r="AO120" s="809"/>
      <c r="AP120" s="852" t="s">
        <v>394</v>
      </c>
      <c r="AQ120" s="853"/>
      <c r="AR120" s="853"/>
      <c r="AS120" s="853"/>
      <c r="AT120" s="854"/>
      <c r="AU120" s="908" t="s">
        <v>469</v>
      </c>
      <c r="AV120" s="909"/>
      <c r="AW120" s="909"/>
      <c r="AX120" s="909"/>
      <c r="AY120" s="910"/>
      <c r="AZ120" s="888" t="s">
        <v>470</v>
      </c>
      <c r="BA120" s="838"/>
      <c r="BB120" s="838"/>
      <c r="BC120" s="838"/>
      <c r="BD120" s="838"/>
      <c r="BE120" s="838"/>
      <c r="BF120" s="838"/>
      <c r="BG120" s="838"/>
      <c r="BH120" s="838"/>
      <c r="BI120" s="838"/>
      <c r="BJ120" s="838"/>
      <c r="BK120" s="838"/>
      <c r="BL120" s="838"/>
      <c r="BM120" s="838"/>
      <c r="BN120" s="838"/>
      <c r="BO120" s="838"/>
      <c r="BP120" s="839"/>
      <c r="BQ120" s="889">
        <v>2021533</v>
      </c>
      <c r="BR120" s="870"/>
      <c r="BS120" s="870"/>
      <c r="BT120" s="870"/>
      <c r="BU120" s="870"/>
      <c r="BV120" s="870">
        <v>2075198</v>
      </c>
      <c r="BW120" s="870"/>
      <c r="BX120" s="870"/>
      <c r="BY120" s="870"/>
      <c r="BZ120" s="870"/>
      <c r="CA120" s="870">
        <v>2190634</v>
      </c>
      <c r="CB120" s="870"/>
      <c r="CC120" s="870"/>
      <c r="CD120" s="870"/>
      <c r="CE120" s="870"/>
      <c r="CF120" s="894">
        <v>82.4</v>
      </c>
      <c r="CG120" s="895"/>
      <c r="CH120" s="895"/>
      <c r="CI120" s="895"/>
      <c r="CJ120" s="895"/>
      <c r="CK120" s="896" t="s">
        <v>471</v>
      </c>
      <c r="CL120" s="880"/>
      <c r="CM120" s="880"/>
      <c r="CN120" s="880"/>
      <c r="CO120" s="881"/>
      <c r="CP120" s="900" t="s">
        <v>472</v>
      </c>
      <c r="CQ120" s="901"/>
      <c r="CR120" s="901"/>
      <c r="CS120" s="901"/>
      <c r="CT120" s="901"/>
      <c r="CU120" s="901"/>
      <c r="CV120" s="901"/>
      <c r="CW120" s="901"/>
      <c r="CX120" s="901"/>
      <c r="CY120" s="901"/>
      <c r="CZ120" s="901"/>
      <c r="DA120" s="901"/>
      <c r="DB120" s="901"/>
      <c r="DC120" s="901"/>
      <c r="DD120" s="901"/>
      <c r="DE120" s="901"/>
      <c r="DF120" s="902"/>
      <c r="DG120" s="889">
        <v>1227082</v>
      </c>
      <c r="DH120" s="870"/>
      <c r="DI120" s="870"/>
      <c r="DJ120" s="870"/>
      <c r="DK120" s="870"/>
      <c r="DL120" s="870">
        <v>1097070</v>
      </c>
      <c r="DM120" s="870"/>
      <c r="DN120" s="870"/>
      <c r="DO120" s="870"/>
      <c r="DP120" s="870"/>
      <c r="DQ120" s="870">
        <v>1129186</v>
      </c>
      <c r="DR120" s="870"/>
      <c r="DS120" s="870"/>
      <c r="DT120" s="870"/>
      <c r="DU120" s="870"/>
      <c r="DV120" s="871">
        <v>42.5</v>
      </c>
      <c r="DW120" s="871"/>
      <c r="DX120" s="871"/>
      <c r="DY120" s="871"/>
      <c r="DZ120" s="872"/>
    </row>
    <row r="121" spans="1:130" s="233" customFormat="1" ht="26.25" customHeight="1" x14ac:dyDescent="0.15">
      <c r="A121" s="848"/>
      <c r="B121" s="849"/>
      <c r="C121" s="891" t="s">
        <v>473</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417</v>
      </c>
      <c r="AB121" s="808"/>
      <c r="AC121" s="808"/>
      <c r="AD121" s="808"/>
      <c r="AE121" s="809"/>
      <c r="AF121" s="810" t="s">
        <v>394</v>
      </c>
      <c r="AG121" s="808"/>
      <c r="AH121" s="808"/>
      <c r="AI121" s="808"/>
      <c r="AJ121" s="809"/>
      <c r="AK121" s="810" t="s">
        <v>394</v>
      </c>
      <c r="AL121" s="808"/>
      <c r="AM121" s="808"/>
      <c r="AN121" s="808"/>
      <c r="AO121" s="809"/>
      <c r="AP121" s="852" t="s">
        <v>417</v>
      </c>
      <c r="AQ121" s="853"/>
      <c r="AR121" s="853"/>
      <c r="AS121" s="853"/>
      <c r="AT121" s="854"/>
      <c r="AU121" s="911"/>
      <c r="AV121" s="912"/>
      <c r="AW121" s="912"/>
      <c r="AX121" s="912"/>
      <c r="AY121" s="913"/>
      <c r="AZ121" s="845" t="s">
        <v>474</v>
      </c>
      <c r="BA121" s="780"/>
      <c r="BB121" s="780"/>
      <c r="BC121" s="780"/>
      <c r="BD121" s="780"/>
      <c r="BE121" s="780"/>
      <c r="BF121" s="780"/>
      <c r="BG121" s="780"/>
      <c r="BH121" s="780"/>
      <c r="BI121" s="780"/>
      <c r="BJ121" s="780"/>
      <c r="BK121" s="780"/>
      <c r="BL121" s="780"/>
      <c r="BM121" s="780"/>
      <c r="BN121" s="780"/>
      <c r="BO121" s="780"/>
      <c r="BP121" s="781"/>
      <c r="BQ121" s="817">
        <v>150835</v>
      </c>
      <c r="BR121" s="818"/>
      <c r="BS121" s="818"/>
      <c r="BT121" s="818"/>
      <c r="BU121" s="818"/>
      <c r="BV121" s="818">
        <v>133829</v>
      </c>
      <c r="BW121" s="818"/>
      <c r="BX121" s="818"/>
      <c r="BY121" s="818"/>
      <c r="BZ121" s="818"/>
      <c r="CA121" s="818">
        <v>131337</v>
      </c>
      <c r="CB121" s="818"/>
      <c r="CC121" s="818"/>
      <c r="CD121" s="818"/>
      <c r="CE121" s="818"/>
      <c r="CF121" s="903">
        <v>4.9000000000000004</v>
      </c>
      <c r="CG121" s="904"/>
      <c r="CH121" s="904"/>
      <c r="CI121" s="904"/>
      <c r="CJ121" s="904"/>
      <c r="CK121" s="897"/>
      <c r="CL121" s="883"/>
      <c r="CM121" s="883"/>
      <c r="CN121" s="883"/>
      <c r="CO121" s="884"/>
      <c r="CP121" s="863" t="s">
        <v>412</v>
      </c>
      <c r="CQ121" s="864"/>
      <c r="CR121" s="864"/>
      <c r="CS121" s="864"/>
      <c r="CT121" s="864"/>
      <c r="CU121" s="864"/>
      <c r="CV121" s="864"/>
      <c r="CW121" s="864"/>
      <c r="CX121" s="864"/>
      <c r="CY121" s="864"/>
      <c r="CZ121" s="864"/>
      <c r="DA121" s="864"/>
      <c r="DB121" s="864"/>
      <c r="DC121" s="864"/>
      <c r="DD121" s="864"/>
      <c r="DE121" s="864"/>
      <c r="DF121" s="865"/>
      <c r="DG121" s="817">
        <v>784410</v>
      </c>
      <c r="DH121" s="818"/>
      <c r="DI121" s="818"/>
      <c r="DJ121" s="818"/>
      <c r="DK121" s="818"/>
      <c r="DL121" s="818">
        <v>685255</v>
      </c>
      <c r="DM121" s="818"/>
      <c r="DN121" s="818"/>
      <c r="DO121" s="818"/>
      <c r="DP121" s="818"/>
      <c r="DQ121" s="818">
        <v>715557</v>
      </c>
      <c r="DR121" s="818"/>
      <c r="DS121" s="818"/>
      <c r="DT121" s="818"/>
      <c r="DU121" s="818"/>
      <c r="DV121" s="824">
        <v>26.9</v>
      </c>
      <c r="DW121" s="824"/>
      <c r="DX121" s="824"/>
      <c r="DY121" s="824"/>
      <c r="DZ121" s="825"/>
    </row>
    <row r="122" spans="1:130" s="233" customFormat="1" ht="26.25" customHeight="1" x14ac:dyDescent="0.15">
      <c r="A122" s="848"/>
      <c r="B122" s="849"/>
      <c r="C122" s="845" t="s">
        <v>455</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394</v>
      </c>
      <c r="AB122" s="808"/>
      <c r="AC122" s="808"/>
      <c r="AD122" s="808"/>
      <c r="AE122" s="809"/>
      <c r="AF122" s="810" t="s">
        <v>394</v>
      </c>
      <c r="AG122" s="808"/>
      <c r="AH122" s="808"/>
      <c r="AI122" s="808"/>
      <c r="AJ122" s="809"/>
      <c r="AK122" s="810" t="s">
        <v>394</v>
      </c>
      <c r="AL122" s="808"/>
      <c r="AM122" s="808"/>
      <c r="AN122" s="808"/>
      <c r="AO122" s="809"/>
      <c r="AP122" s="852" t="s">
        <v>394</v>
      </c>
      <c r="AQ122" s="853"/>
      <c r="AR122" s="853"/>
      <c r="AS122" s="853"/>
      <c r="AT122" s="854"/>
      <c r="AU122" s="911"/>
      <c r="AV122" s="912"/>
      <c r="AW122" s="912"/>
      <c r="AX122" s="912"/>
      <c r="AY122" s="913"/>
      <c r="AZ122" s="866" t="s">
        <v>475</v>
      </c>
      <c r="BA122" s="867"/>
      <c r="BB122" s="867"/>
      <c r="BC122" s="867"/>
      <c r="BD122" s="867"/>
      <c r="BE122" s="867"/>
      <c r="BF122" s="867"/>
      <c r="BG122" s="867"/>
      <c r="BH122" s="867"/>
      <c r="BI122" s="867"/>
      <c r="BJ122" s="867"/>
      <c r="BK122" s="867"/>
      <c r="BL122" s="867"/>
      <c r="BM122" s="867"/>
      <c r="BN122" s="867"/>
      <c r="BO122" s="867"/>
      <c r="BP122" s="868"/>
      <c r="BQ122" s="907">
        <v>4699006</v>
      </c>
      <c r="BR122" s="873"/>
      <c r="BS122" s="873"/>
      <c r="BT122" s="873"/>
      <c r="BU122" s="873"/>
      <c r="BV122" s="873">
        <v>3862080</v>
      </c>
      <c r="BW122" s="873"/>
      <c r="BX122" s="873"/>
      <c r="BY122" s="873"/>
      <c r="BZ122" s="873"/>
      <c r="CA122" s="873">
        <v>2249106</v>
      </c>
      <c r="CB122" s="873"/>
      <c r="CC122" s="873"/>
      <c r="CD122" s="873"/>
      <c r="CE122" s="873"/>
      <c r="CF122" s="874">
        <v>84.6</v>
      </c>
      <c r="CG122" s="875"/>
      <c r="CH122" s="875"/>
      <c r="CI122" s="875"/>
      <c r="CJ122" s="875"/>
      <c r="CK122" s="897"/>
      <c r="CL122" s="883"/>
      <c r="CM122" s="883"/>
      <c r="CN122" s="883"/>
      <c r="CO122" s="884"/>
      <c r="CP122" s="863" t="s">
        <v>476</v>
      </c>
      <c r="CQ122" s="864"/>
      <c r="CR122" s="864"/>
      <c r="CS122" s="864"/>
      <c r="CT122" s="864"/>
      <c r="CU122" s="864"/>
      <c r="CV122" s="864"/>
      <c r="CW122" s="864"/>
      <c r="CX122" s="864"/>
      <c r="CY122" s="864"/>
      <c r="CZ122" s="864"/>
      <c r="DA122" s="864"/>
      <c r="DB122" s="864"/>
      <c r="DC122" s="864"/>
      <c r="DD122" s="864"/>
      <c r="DE122" s="864"/>
      <c r="DF122" s="865"/>
      <c r="DG122" s="817" t="s">
        <v>394</v>
      </c>
      <c r="DH122" s="818"/>
      <c r="DI122" s="818"/>
      <c r="DJ122" s="818"/>
      <c r="DK122" s="818"/>
      <c r="DL122" s="818" t="s">
        <v>129</v>
      </c>
      <c r="DM122" s="818"/>
      <c r="DN122" s="818"/>
      <c r="DO122" s="818"/>
      <c r="DP122" s="818"/>
      <c r="DQ122" s="818" t="s">
        <v>129</v>
      </c>
      <c r="DR122" s="818"/>
      <c r="DS122" s="818"/>
      <c r="DT122" s="818"/>
      <c r="DU122" s="818"/>
      <c r="DV122" s="824" t="s">
        <v>129</v>
      </c>
      <c r="DW122" s="824"/>
      <c r="DX122" s="824"/>
      <c r="DY122" s="824"/>
      <c r="DZ122" s="825"/>
    </row>
    <row r="123" spans="1:130" s="233" customFormat="1" ht="26.25" customHeight="1" x14ac:dyDescent="0.15">
      <c r="A123" s="848"/>
      <c r="B123" s="849"/>
      <c r="C123" s="845" t="s">
        <v>461</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394</v>
      </c>
      <c r="AB123" s="808"/>
      <c r="AC123" s="808"/>
      <c r="AD123" s="808"/>
      <c r="AE123" s="809"/>
      <c r="AF123" s="810" t="s">
        <v>129</v>
      </c>
      <c r="AG123" s="808"/>
      <c r="AH123" s="808"/>
      <c r="AI123" s="808"/>
      <c r="AJ123" s="809"/>
      <c r="AK123" s="810" t="s">
        <v>129</v>
      </c>
      <c r="AL123" s="808"/>
      <c r="AM123" s="808"/>
      <c r="AN123" s="808"/>
      <c r="AO123" s="809"/>
      <c r="AP123" s="852" t="s">
        <v>129</v>
      </c>
      <c r="AQ123" s="853"/>
      <c r="AR123" s="853"/>
      <c r="AS123" s="853"/>
      <c r="AT123" s="854"/>
      <c r="AU123" s="914"/>
      <c r="AV123" s="915"/>
      <c r="AW123" s="915"/>
      <c r="AX123" s="915"/>
      <c r="AY123" s="915"/>
      <c r="AZ123" s="254" t="s">
        <v>186</v>
      </c>
      <c r="BA123" s="254"/>
      <c r="BB123" s="254"/>
      <c r="BC123" s="254"/>
      <c r="BD123" s="254"/>
      <c r="BE123" s="254"/>
      <c r="BF123" s="254"/>
      <c r="BG123" s="254"/>
      <c r="BH123" s="254"/>
      <c r="BI123" s="254"/>
      <c r="BJ123" s="254"/>
      <c r="BK123" s="254"/>
      <c r="BL123" s="254"/>
      <c r="BM123" s="254"/>
      <c r="BN123" s="254"/>
      <c r="BO123" s="905" t="s">
        <v>477</v>
      </c>
      <c r="BP123" s="906"/>
      <c r="BQ123" s="860">
        <v>6871374</v>
      </c>
      <c r="BR123" s="861"/>
      <c r="BS123" s="861"/>
      <c r="BT123" s="861"/>
      <c r="BU123" s="861"/>
      <c r="BV123" s="861">
        <v>6071107</v>
      </c>
      <c r="BW123" s="861"/>
      <c r="BX123" s="861"/>
      <c r="BY123" s="861"/>
      <c r="BZ123" s="861"/>
      <c r="CA123" s="861">
        <v>4571077</v>
      </c>
      <c r="CB123" s="861"/>
      <c r="CC123" s="861"/>
      <c r="CD123" s="861"/>
      <c r="CE123" s="861"/>
      <c r="CF123" s="776"/>
      <c r="CG123" s="777"/>
      <c r="CH123" s="777"/>
      <c r="CI123" s="777"/>
      <c r="CJ123" s="862"/>
      <c r="CK123" s="897"/>
      <c r="CL123" s="883"/>
      <c r="CM123" s="883"/>
      <c r="CN123" s="883"/>
      <c r="CO123" s="884"/>
      <c r="CP123" s="863" t="s">
        <v>478</v>
      </c>
      <c r="CQ123" s="864"/>
      <c r="CR123" s="864"/>
      <c r="CS123" s="864"/>
      <c r="CT123" s="864"/>
      <c r="CU123" s="864"/>
      <c r="CV123" s="864"/>
      <c r="CW123" s="864"/>
      <c r="CX123" s="864"/>
      <c r="CY123" s="864"/>
      <c r="CZ123" s="864"/>
      <c r="DA123" s="864"/>
      <c r="DB123" s="864"/>
      <c r="DC123" s="864"/>
      <c r="DD123" s="864"/>
      <c r="DE123" s="864"/>
      <c r="DF123" s="865"/>
      <c r="DG123" s="807" t="s">
        <v>394</v>
      </c>
      <c r="DH123" s="808"/>
      <c r="DI123" s="808"/>
      <c r="DJ123" s="808"/>
      <c r="DK123" s="809"/>
      <c r="DL123" s="810" t="s">
        <v>394</v>
      </c>
      <c r="DM123" s="808"/>
      <c r="DN123" s="808"/>
      <c r="DO123" s="808"/>
      <c r="DP123" s="809"/>
      <c r="DQ123" s="810" t="s">
        <v>394</v>
      </c>
      <c r="DR123" s="808"/>
      <c r="DS123" s="808"/>
      <c r="DT123" s="808"/>
      <c r="DU123" s="809"/>
      <c r="DV123" s="852" t="s">
        <v>394</v>
      </c>
      <c r="DW123" s="853"/>
      <c r="DX123" s="853"/>
      <c r="DY123" s="853"/>
      <c r="DZ123" s="854"/>
    </row>
    <row r="124" spans="1:130" s="233" customFormat="1" ht="26.25" customHeight="1" thickBot="1" x14ac:dyDescent="0.2">
      <c r="A124" s="848"/>
      <c r="B124" s="849"/>
      <c r="C124" s="845" t="s">
        <v>464</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394</v>
      </c>
      <c r="AB124" s="808"/>
      <c r="AC124" s="808"/>
      <c r="AD124" s="808"/>
      <c r="AE124" s="809"/>
      <c r="AF124" s="810" t="s">
        <v>394</v>
      </c>
      <c r="AG124" s="808"/>
      <c r="AH124" s="808"/>
      <c r="AI124" s="808"/>
      <c r="AJ124" s="809"/>
      <c r="AK124" s="810" t="s">
        <v>394</v>
      </c>
      <c r="AL124" s="808"/>
      <c r="AM124" s="808"/>
      <c r="AN124" s="808"/>
      <c r="AO124" s="809"/>
      <c r="AP124" s="852" t="s">
        <v>394</v>
      </c>
      <c r="AQ124" s="853"/>
      <c r="AR124" s="853"/>
      <c r="AS124" s="853"/>
      <c r="AT124" s="854"/>
      <c r="AU124" s="855" t="s">
        <v>479</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5.7</v>
      </c>
      <c r="BR124" s="859"/>
      <c r="BS124" s="859"/>
      <c r="BT124" s="859"/>
      <c r="BU124" s="859"/>
      <c r="BV124" s="859">
        <v>21.6</v>
      </c>
      <c r="BW124" s="859"/>
      <c r="BX124" s="859"/>
      <c r="BY124" s="859"/>
      <c r="BZ124" s="859"/>
      <c r="CA124" s="859">
        <v>64.599999999999994</v>
      </c>
      <c r="CB124" s="859"/>
      <c r="CC124" s="859"/>
      <c r="CD124" s="859"/>
      <c r="CE124" s="859"/>
      <c r="CF124" s="754"/>
      <c r="CG124" s="755"/>
      <c r="CH124" s="755"/>
      <c r="CI124" s="755"/>
      <c r="CJ124" s="890"/>
      <c r="CK124" s="898"/>
      <c r="CL124" s="898"/>
      <c r="CM124" s="898"/>
      <c r="CN124" s="898"/>
      <c r="CO124" s="899"/>
      <c r="CP124" s="863" t="s">
        <v>480</v>
      </c>
      <c r="CQ124" s="864"/>
      <c r="CR124" s="864"/>
      <c r="CS124" s="864"/>
      <c r="CT124" s="864"/>
      <c r="CU124" s="864"/>
      <c r="CV124" s="864"/>
      <c r="CW124" s="864"/>
      <c r="CX124" s="864"/>
      <c r="CY124" s="864"/>
      <c r="CZ124" s="864"/>
      <c r="DA124" s="864"/>
      <c r="DB124" s="864"/>
      <c r="DC124" s="864"/>
      <c r="DD124" s="864"/>
      <c r="DE124" s="864"/>
      <c r="DF124" s="865"/>
      <c r="DG124" s="791">
        <v>328669</v>
      </c>
      <c r="DH124" s="792"/>
      <c r="DI124" s="792"/>
      <c r="DJ124" s="792"/>
      <c r="DK124" s="793"/>
      <c r="DL124" s="794">
        <v>273251</v>
      </c>
      <c r="DM124" s="792"/>
      <c r="DN124" s="792"/>
      <c r="DO124" s="792"/>
      <c r="DP124" s="793"/>
      <c r="DQ124" s="794" t="s">
        <v>481</v>
      </c>
      <c r="DR124" s="792"/>
      <c r="DS124" s="792"/>
      <c r="DT124" s="792"/>
      <c r="DU124" s="793"/>
      <c r="DV124" s="876" t="s">
        <v>129</v>
      </c>
      <c r="DW124" s="877"/>
      <c r="DX124" s="877"/>
      <c r="DY124" s="877"/>
      <c r="DZ124" s="878"/>
    </row>
    <row r="125" spans="1:130" s="233" customFormat="1" ht="26.25" customHeight="1" x14ac:dyDescent="0.15">
      <c r="A125" s="848"/>
      <c r="B125" s="849"/>
      <c r="C125" s="845" t="s">
        <v>466</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129</v>
      </c>
      <c r="AB125" s="808"/>
      <c r="AC125" s="808"/>
      <c r="AD125" s="808"/>
      <c r="AE125" s="809"/>
      <c r="AF125" s="810" t="s">
        <v>129</v>
      </c>
      <c r="AG125" s="808"/>
      <c r="AH125" s="808"/>
      <c r="AI125" s="808"/>
      <c r="AJ125" s="809"/>
      <c r="AK125" s="810" t="s">
        <v>129</v>
      </c>
      <c r="AL125" s="808"/>
      <c r="AM125" s="808"/>
      <c r="AN125" s="808"/>
      <c r="AO125" s="809"/>
      <c r="AP125" s="852" t="s">
        <v>482</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483</v>
      </c>
      <c r="CL125" s="880"/>
      <c r="CM125" s="880"/>
      <c r="CN125" s="880"/>
      <c r="CO125" s="881"/>
      <c r="CP125" s="888" t="s">
        <v>484</v>
      </c>
      <c r="CQ125" s="838"/>
      <c r="CR125" s="838"/>
      <c r="CS125" s="838"/>
      <c r="CT125" s="838"/>
      <c r="CU125" s="838"/>
      <c r="CV125" s="838"/>
      <c r="CW125" s="838"/>
      <c r="CX125" s="838"/>
      <c r="CY125" s="838"/>
      <c r="CZ125" s="838"/>
      <c r="DA125" s="838"/>
      <c r="DB125" s="838"/>
      <c r="DC125" s="838"/>
      <c r="DD125" s="838"/>
      <c r="DE125" s="838"/>
      <c r="DF125" s="839"/>
      <c r="DG125" s="889" t="s">
        <v>482</v>
      </c>
      <c r="DH125" s="870"/>
      <c r="DI125" s="870"/>
      <c r="DJ125" s="870"/>
      <c r="DK125" s="870"/>
      <c r="DL125" s="870" t="s">
        <v>129</v>
      </c>
      <c r="DM125" s="870"/>
      <c r="DN125" s="870"/>
      <c r="DO125" s="870"/>
      <c r="DP125" s="870"/>
      <c r="DQ125" s="870" t="s">
        <v>482</v>
      </c>
      <c r="DR125" s="870"/>
      <c r="DS125" s="870"/>
      <c r="DT125" s="870"/>
      <c r="DU125" s="870"/>
      <c r="DV125" s="871" t="s">
        <v>485</v>
      </c>
      <c r="DW125" s="871"/>
      <c r="DX125" s="871"/>
      <c r="DY125" s="871"/>
      <c r="DZ125" s="872"/>
    </row>
    <row r="126" spans="1:130" s="233" customFormat="1" ht="26.25" customHeight="1" thickBot="1" x14ac:dyDescent="0.2">
      <c r="A126" s="848"/>
      <c r="B126" s="849"/>
      <c r="C126" s="845" t="s">
        <v>468</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v>3351</v>
      </c>
      <c r="AB126" s="808"/>
      <c r="AC126" s="808"/>
      <c r="AD126" s="808"/>
      <c r="AE126" s="809"/>
      <c r="AF126" s="810">
        <v>9132</v>
      </c>
      <c r="AG126" s="808"/>
      <c r="AH126" s="808"/>
      <c r="AI126" s="808"/>
      <c r="AJ126" s="809"/>
      <c r="AK126" s="810">
        <v>5944</v>
      </c>
      <c r="AL126" s="808"/>
      <c r="AM126" s="808"/>
      <c r="AN126" s="808"/>
      <c r="AO126" s="809"/>
      <c r="AP126" s="852">
        <v>0.2</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5" t="s">
        <v>486</v>
      </c>
      <c r="CQ126" s="780"/>
      <c r="CR126" s="780"/>
      <c r="CS126" s="780"/>
      <c r="CT126" s="780"/>
      <c r="CU126" s="780"/>
      <c r="CV126" s="780"/>
      <c r="CW126" s="780"/>
      <c r="CX126" s="780"/>
      <c r="CY126" s="780"/>
      <c r="CZ126" s="780"/>
      <c r="DA126" s="780"/>
      <c r="DB126" s="780"/>
      <c r="DC126" s="780"/>
      <c r="DD126" s="780"/>
      <c r="DE126" s="780"/>
      <c r="DF126" s="781"/>
      <c r="DG126" s="817" t="s">
        <v>129</v>
      </c>
      <c r="DH126" s="818"/>
      <c r="DI126" s="818"/>
      <c r="DJ126" s="818"/>
      <c r="DK126" s="818"/>
      <c r="DL126" s="818" t="s">
        <v>482</v>
      </c>
      <c r="DM126" s="818"/>
      <c r="DN126" s="818"/>
      <c r="DO126" s="818"/>
      <c r="DP126" s="818"/>
      <c r="DQ126" s="818" t="s">
        <v>487</v>
      </c>
      <c r="DR126" s="818"/>
      <c r="DS126" s="818"/>
      <c r="DT126" s="818"/>
      <c r="DU126" s="818"/>
      <c r="DV126" s="824" t="s">
        <v>482</v>
      </c>
      <c r="DW126" s="824"/>
      <c r="DX126" s="824"/>
      <c r="DY126" s="824"/>
      <c r="DZ126" s="825"/>
    </row>
    <row r="127" spans="1:130" s="233" customFormat="1" ht="26.25" customHeight="1" x14ac:dyDescent="0.15">
      <c r="A127" s="850"/>
      <c r="B127" s="851"/>
      <c r="C127" s="866" t="s">
        <v>488</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2793</v>
      </c>
      <c r="AB127" s="808"/>
      <c r="AC127" s="808"/>
      <c r="AD127" s="808"/>
      <c r="AE127" s="809"/>
      <c r="AF127" s="810">
        <v>3153</v>
      </c>
      <c r="AG127" s="808"/>
      <c r="AH127" s="808"/>
      <c r="AI127" s="808"/>
      <c r="AJ127" s="809"/>
      <c r="AK127" s="810">
        <v>18716</v>
      </c>
      <c r="AL127" s="808"/>
      <c r="AM127" s="808"/>
      <c r="AN127" s="808"/>
      <c r="AO127" s="809"/>
      <c r="AP127" s="852">
        <v>0.7</v>
      </c>
      <c r="AQ127" s="853"/>
      <c r="AR127" s="853"/>
      <c r="AS127" s="853"/>
      <c r="AT127" s="854"/>
      <c r="AU127" s="235"/>
      <c r="AV127" s="235"/>
      <c r="AW127" s="235"/>
      <c r="AX127" s="869" t="s">
        <v>489</v>
      </c>
      <c r="AY127" s="842"/>
      <c r="AZ127" s="842"/>
      <c r="BA127" s="842"/>
      <c r="BB127" s="842"/>
      <c r="BC127" s="842"/>
      <c r="BD127" s="842"/>
      <c r="BE127" s="843"/>
      <c r="BF127" s="841" t="s">
        <v>490</v>
      </c>
      <c r="BG127" s="842"/>
      <c r="BH127" s="842"/>
      <c r="BI127" s="842"/>
      <c r="BJ127" s="842"/>
      <c r="BK127" s="842"/>
      <c r="BL127" s="843"/>
      <c r="BM127" s="841" t="s">
        <v>491</v>
      </c>
      <c r="BN127" s="842"/>
      <c r="BO127" s="842"/>
      <c r="BP127" s="842"/>
      <c r="BQ127" s="842"/>
      <c r="BR127" s="842"/>
      <c r="BS127" s="843"/>
      <c r="BT127" s="841" t="s">
        <v>492</v>
      </c>
      <c r="BU127" s="842"/>
      <c r="BV127" s="842"/>
      <c r="BW127" s="842"/>
      <c r="BX127" s="842"/>
      <c r="BY127" s="842"/>
      <c r="BZ127" s="844"/>
      <c r="CA127" s="235"/>
      <c r="CB127" s="235"/>
      <c r="CC127" s="235"/>
      <c r="CD127" s="258"/>
      <c r="CE127" s="258"/>
      <c r="CF127" s="258"/>
      <c r="CG127" s="235"/>
      <c r="CH127" s="235"/>
      <c r="CI127" s="235"/>
      <c r="CJ127" s="257"/>
      <c r="CK127" s="882"/>
      <c r="CL127" s="883"/>
      <c r="CM127" s="883"/>
      <c r="CN127" s="883"/>
      <c r="CO127" s="884"/>
      <c r="CP127" s="845" t="s">
        <v>493</v>
      </c>
      <c r="CQ127" s="780"/>
      <c r="CR127" s="780"/>
      <c r="CS127" s="780"/>
      <c r="CT127" s="780"/>
      <c r="CU127" s="780"/>
      <c r="CV127" s="780"/>
      <c r="CW127" s="780"/>
      <c r="CX127" s="780"/>
      <c r="CY127" s="780"/>
      <c r="CZ127" s="780"/>
      <c r="DA127" s="780"/>
      <c r="DB127" s="780"/>
      <c r="DC127" s="780"/>
      <c r="DD127" s="780"/>
      <c r="DE127" s="780"/>
      <c r="DF127" s="781"/>
      <c r="DG127" s="817" t="s">
        <v>482</v>
      </c>
      <c r="DH127" s="818"/>
      <c r="DI127" s="818"/>
      <c r="DJ127" s="818"/>
      <c r="DK127" s="818"/>
      <c r="DL127" s="818" t="s">
        <v>482</v>
      </c>
      <c r="DM127" s="818"/>
      <c r="DN127" s="818"/>
      <c r="DO127" s="818"/>
      <c r="DP127" s="818"/>
      <c r="DQ127" s="818" t="s">
        <v>129</v>
      </c>
      <c r="DR127" s="818"/>
      <c r="DS127" s="818"/>
      <c r="DT127" s="818"/>
      <c r="DU127" s="818"/>
      <c r="DV127" s="824" t="s">
        <v>129</v>
      </c>
      <c r="DW127" s="824"/>
      <c r="DX127" s="824"/>
      <c r="DY127" s="824"/>
      <c r="DZ127" s="825"/>
    </row>
    <row r="128" spans="1:130" s="233" customFormat="1" ht="26.25" customHeight="1" thickBot="1" x14ac:dyDescent="0.2">
      <c r="A128" s="826" t="s">
        <v>494</v>
      </c>
      <c r="B128" s="827"/>
      <c r="C128" s="827"/>
      <c r="D128" s="827"/>
      <c r="E128" s="827"/>
      <c r="F128" s="827"/>
      <c r="G128" s="827"/>
      <c r="H128" s="827"/>
      <c r="I128" s="827"/>
      <c r="J128" s="827"/>
      <c r="K128" s="827"/>
      <c r="L128" s="827"/>
      <c r="M128" s="827"/>
      <c r="N128" s="827"/>
      <c r="O128" s="827"/>
      <c r="P128" s="827"/>
      <c r="Q128" s="827"/>
      <c r="R128" s="827"/>
      <c r="S128" s="827"/>
      <c r="T128" s="827"/>
      <c r="U128" s="827"/>
      <c r="V128" s="827"/>
      <c r="W128" s="828" t="s">
        <v>495</v>
      </c>
      <c r="X128" s="828"/>
      <c r="Y128" s="828"/>
      <c r="Z128" s="829"/>
      <c r="AA128" s="830">
        <v>42907</v>
      </c>
      <c r="AB128" s="831"/>
      <c r="AC128" s="831"/>
      <c r="AD128" s="831"/>
      <c r="AE128" s="832"/>
      <c r="AF128" s="833">
        <v>31888</v>
      </c>
      <c r="AG128" s="831"/>
      <c r="AH128" s="831"/>
      <c r="AI128" s="831"/>
      <c r="AJ128" s="832"/>
      <c r="AK128" s="833">
        <v>31888</v>
      </c>
      <c r="AL128" s="831"/>
      <c r="AM128" s="831"/>
      <c r="AN128" s="831"/>
      <c r="AO128" s="832"/>
      <c r="AP128" s="834"/>
      <c r="AQ128" s="835"/>
      <c r="AR128" s="835"/>
      <c r="AS128" s="835"/>
      <c r="AT128" s="836"/>
      <c r="AU128" s="235"/>
      <c r="AV128" s="235"/>
      <c r="AW128" s="235"/>
      <c r="AX128" s="837" t="s">
        <v>496</v>
      </c>
      <c r="AY128" s="838"/>
      <c r="AZ128" s="838"/>
      <c r="BA128" s="838"/>
      <c r="BB128" s="838"/>
      <c r="BC128" s="838"/>
      <c r="BD128" s="838"/>
      <c r="BE128" s="839"/>
      <c r="BF128" s="814" t="s">
        <v>497</v>
      </c>
      <c r="BG128" s="815"/>
      <c r="BH128" s="815"/>
      <c r="BI128" s="815"/>
      <c r="BJ128" s="815"/>
      <c r="BK128" s="815"/>
      <c r="BL128" s="840"/>
      <c r="BM128" s="814">
        <v>15</v>
      </c>
      <c r="BN128" s="815"/>
      <c r="BO128" s="815"/>
      <c r="BP128" s="815"/>
      <c r="BQ128" s="815"/>
      <c r="BR128" s="815"/>
      <c r="BS128" s="840"/>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9" t="s">
        <v>498</v>
      </c>
      <c r="CQ128" s="758"/>
      <c r="CR128" s="758"/>
      <c r="CS128" s="758"/>
      <c r="CT128" s="758"/>
      <c r="CU128" s="758"/>
      <c r="CV128" s="758"/>
      <c r="CW128" s="758"/>
      <c r="CX128" s="758"/>
      <c r="CY128" s="758"/>
      <c r="CZ128" s="758"/>
      <c r="DA128" s="758"/>
      <c r="DB128" s="758"/>
      <c r="DC128" s="758"/>
      <c r="DD128" s="758"/>
      <c r="DE128" s="758"/>
      <c r="DF128" s="759"/>
      <c r="DG128" s="820" t="s">
        <v>129</v>
      </c>
      <c r="DH128" s="821"/>
      <c r="DI128" s="821"/>
      <c r="DJ128" s="821"/>
      <c r="DK128" s="821"/>
      <c r="DL128" s="821" t="s">
        <v>487</v>
      </c>
      <c r="DM128" s="821"/>
      <c r="DN128" s="821"/>
      <c r="DO128" s="821"/>
      <c r="DP128" s="821"/>
      <c r="DQ128" s="821" t="s">
        <v>499</v>
      </c>
      <c r="DR128" s="821"/>
      <c r="DS128" s="821"/>
      <c r="DT128" s="821"/>
      <c r="DU128" s="821"/>
      <c r="DV128" s="822" t="s">
        <v>129</v>
      </c>
      <c r="DW128" s="822"/>
      <c r="DX128" s="822"/>
      <c r="DY128" s="822"/>
      <c r="DZ128" s="823"/>
    </row>
    <row r="129" spans="1:131" s="233" customFormat="1" ht="26.25" customHeight="1" x14ac:dyDescent="0.15">
      <c r="A129" s="802" t="s">
        <v>106</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500</v>
      </c>
      <c r="X129" s="805"/>
      <c r="Y129" s="805"/>
      <c r="Z129" s="806"/>
      <c r="AA129" s="807">
        <v>2943282</v>
      </c>
      <c r="AB129" s="808"/>
      <c r="AC129" s="808"/>
      <c r="AD129" s="808"/>
      <c r="AE129" s="809"/>
      <c r="AF129" s="810">
        <v>3002751</v>
      </c>
      <c r="AG129" s="808"/>
      <c r="AH129" s="808"/>
      <c r="AI129" s="808"/>
      <c r="AJ129" s="809"/>
      <c r="AK129" s="810">
        <v>3197990</v>
      </c>
      <c r="AL129" s="808"/>
      <c r="AM129" s="808"/>
      <c r="AN129" s="808"/>
      <c r="AO129" s="809"/>
      <c r="AP129" s="811"/>
      <c r="AQ129" s="812"/>
      <c r="AR129" s="812"/>
      <c r="AS129" s="812"/>
      <c r="AT129" s="813"/>
      <c r="AU129" s="236"/>
      <c r="AV129" s="236"/>
      <c r="AW129" s="236"/>
      <c r="AX129" s="779" t="s">
        <v>501</v>
      </c>
      <c r="AY129" s="780"/>
      <c r="AZ129" s="780"/>
      <c r="BA129" s="780"/>
      <c r="BB129" s="780"/>
      <c r="BC129" s="780"/>
      <c r="BD129" s="780"/>
      <c r="BE129" s="781"/>
      <c r="BF129" s="798" t="s">
        <v>482</v>
      </c>
      <c r="BG129" s="799"/>
      <c r="BH129" s="799"/>
      <c r="BI129" s="799"/>
      <c r="BJ129" s="799"/>
      <c r="BK129" s="799"/>
      <c r="BL129" s="800"/>
      <c r="BM129" s="798">
        <v>20</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2" t="s">
        <v>502</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503</v>
      </c>
      <c r="X130" s="805"/>
      <c r="Y130" s="805"/>
      <c r="Z130" s="806"/>
      <c r="AA130" s="807">
        <v>564258</v>
      </c>
      <c r="AB130" s="808"/>
      <c r="AC130" s="808"/>
      <c r="AD130" s="808"/>
      <c r="AE130" s="809"/>
      <c r="AF130" s="810">
        <v>548122</v>
      </c>
      <c r="AG130" s="808"/>
      <c r="AH130" s="808"/>
      <c r="AI130" s="808"/>
      <c r="AJ130" s="809"/>
      <c r="AK130" s="810">
        <v>539842</v>
      </c>
      <c r="AL130" s="808"/>
      <c r="AM130" s="808"/>
      <c r="AN130" s="808"/>
      <c r="AO130" s="809"/>
      <c r="AP130" s="811"/>
      <c r="AQ130" s="812"/>
      <c r="AR130" s="812"/>
      <c r="AS130" s="812"/>
      <c r="AT130" s="813"/>
      <c r="AU130" s="236"/>
      <c r="AV130" s="236"/>
      <c r="AW130" s="236"/>
      <c r="AX130" s="779" t="s">
        <v>504</v>
      </c>
      <c r="AY130" s="780"/>
      <c r="AZ130" s="780"/>
      <c r="BA130" s="780"/>
      <c r="BB130" s="780"/>
      <c r="BC130" s="780"/>
      <c r="BD130" s="780"/>
      <c r="BE130" s="781"/>
      <c r="BF130" s="782">
        <v>8.1999999999999993</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505</v>
      </c>
      <c r="X131" s="789"/>
      <c r="Y131" s="789"/>
      <c r="Z131" s="790"/>
      <c r="AA131" s="791">
        <v>2379024</v>
      </c>
      <c r="AB131" s="792"/>
      <c r="AC131" s="792"/>
      <c r="AD131" s="792"/>
      <c r="AE131" s="793"/>
      <c r="AF131" s="794">
        <v>2454629</v>
      </c>
      <c r="AG131" s="792"/>
      <c r="AH131" s="792"/>
      <c r="AI131" s="792"/>
      <c r="AJ131" s="793"/>
      <c r="AK131" s="794">
        <v>2658148</v>
      </c>
      <c r="AL131" s="792"/>
      <c r="AM131" s="792"/>
      <c r="AN131" s="792"/>
      <c r="AO131" s="793"/>
      <c r="AP131" s="795"/>
      <c r="AQ131" s="796"/>
      <c r="AR131" s="796"/>
      <c r="AS131" s="796"/>
      <c r="AT131" s="797"/>
      <c r="AU131" s="236"/>
      <c r="AV131" s="236"/>
      <c r="AW131" s="236"/>
      <c r="AX131" s="757" t="s">
        <v>506</v>
      </c>
      <c r="AY131" s="758"/>
      <c r="AZ131" s="758"/>
      <c r="BA131" s="758"/>
      <c r="BB131" s="758"/>
      <c r="BC131" s="758"/>
      <c r="BD131" s="758"/>
      <c r="BE131" s="759"/>
      <c r="BF131" s="760">
        <v>64.599999999999994</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6" t="s">
        <v>507</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508</v>
      </c>
      <c r="W132" s="770"/>
      <c r="X132" s="770"/>
      <c r="Y132" s="770"/>
      <c r="Z132" s="771"/>
      <c r="AA132" s="772">
        <v>8.5379970949999997</v>
      </c>
      <c r="AB132" s="773"/>
      <c r="AC132" s="773"/>
      <c r="AD132" s="773"/>
      <c r="AE132" s="774"/>
      <c r="AF132" s="775">
        <v>7.8054158080000002</v>
      </c>
      <c r="AG132" s="773"/>
      <c r="AH132" s="773"/>
      <c r="AI132" s="773"/>
      <c r="AJ132" s="774"/>
      <c r="AK132" s="775">
        <v>8.3174450780000004</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509</v>
      </c>
      <c r="W133" s="749"/>
      <c r="X133" s="749"/>
      <c r="Y133" s="749"/>
      <c r="Z133" s="750"/>
      <c r="AA133" s="751">
        <v>9</v>
      </c>
      <c r="AB133" s="752"/>
      <c r="AC133" s="752"/>
      <c r="AD133" s="752"/>
      <c r="AE133" s="753"/>
      <c r="AF133" s="751">
        <v>8.3000000000000007</v>
      </c>
      <c r="AG133" s="752"/>
      <c r="AH133" s="752"/>
      <c r="AI133" s="752"/>
      <c r="AJ133" s="753"/>
      <c r="AK133" s="751">
        <v>8.1999999999999993</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FWSthmelBGf5hfmgrLX4fnuypfTYSj0HtlE6nHsPKkEiOI/QkEm29xhN2DHWC3mZrAXf9tD6qMSBLl1qieow1w==" saltValue="9nGiyNozG1nDjEPHcjYrb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J64" zoomScaleNormal="85" zoomScaleSheetLayoutView="100" workbookViewId="0">
      <selection activeCell="AJ72" sqref="AJ72"/>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510</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kQU4G1NfWvrxlyXvoTghQTP/d5vP4CmRi/TUmIEf7Cw/PXEV6DlI9Cl2Vok5O3R1e04yutmfxlmWn+XMNgdCVw==" saltValue="SlbgRM0ICRzBqnbOyteY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55"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OtI/zvpCKhpuDIutPV/a+eq/0qCIhnHEEa7qGKxKniPXacOz28ImOsvxOHPoK6mK1pn73YE1AZH8mr7oVFhQQ==" saltValue="WLQ1u3azngBKf8/wKvCBS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512</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513</v>
      </c>
      <c r="AP7" s="275"/>
      <c r="AQ7" s="276" t="s">
        <v>514</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515</v>
      </c>
      <c r="AQ8" s="282" t="s">
        <v>516</v>
      </c>
      <c r="AR8" s="283" t="s">
        <v>517</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518</v>
      </c>
      <c r="AL9" s="1159"/>
      <c r="AM9" s="1159"/>
      <c r="AN9" s="1160"/>
      <c r="AO9" s="284">
        <v>765969</v>
      </c>
      <c r="AP9" s="284">
        <v>264949</v>
      </c>
      <c r="AQ9" s="285">
        <v>231388</v>
      </c>
      <c r="AR9" s="286">
        <v>14.5</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519</v>
      </c>
      <c r="AL10" s="1159"/>
      <c r="AM10" s="1159"/>
      <c r="AN10" s="1160"/>
      <c r="AO10" s="287">
        <v>117530</v>
      </c>
      <c r="AP10" s="287">
        <v>40654</v>
      </c>
      <c r="AQ10" s="288">
        <v>33497</v>
      </c>
      <c r="AR10" s="289">
        <v>21.4</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520</v>
      </c>
      <c r="AL11" s="1159"/>
      <c r="AM11" s="1159"/>
      <c r="AN11" s="1160"/>
      <c r="AO11" s="287" t="s">
        <v>521</v>
      </c>
      <c r="AP11" s="287" t="s">
        <v>521</v>
      </c>
      <c r="AQ11" s="288">
        <v>3588</v>
      </c>
      <c r="AR11" s="289" t="s">
        <v>521</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522</v>
      </c>
      <c r="AL12" s="1159"/>
      <c r="AM12" s="1159"/>
      <c r="AN12" s="1160"/>
      <c r="AO12" s="287" t="s">
        <v>521</v>
      </c>
      <c r="AP12" s="287" t="s">
        <v>521</v>
      </c>
      <c r="AQ12" s="288" t="s">
        <v>521</v>
      </c>
      <c r="AR12" s="289" t="s">
        <v>521</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523</v>
      </c>
      <c r="AL13" s="1159"/>
      <c r="AM13" s="1159"/>
      <c r="AN13" s="1160"/>
      <c r="AO13" s="287">
        <v>36056</v>
      </c>
      <c r="AP13" s="287">
        <v>12472</v>
      </c>
      <c r="AQ13" s="288">
        <v>10932</v>
      </c>
      <c r="AR13" s="289">
        <v>14.1</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524</v>
      </c>
      <c r="AL14" s="1159"/>
      <c r="AM14" s="1159"/>
      <c r="AN14" s="1160"/>
      <c r="AO14" s="287">
        <v>8491</v>
      </c>
      <c r="AP14" s="287">
        <v>2937</v>
      </c>
      <c r="AQ14" s="288">
        <v>4261</v>
      </c>
      <c r="AR14" s="289">
        <v>-31.1</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525</v>
      </c>
      <c r="AL15" s="1162"/>
      <c r="AM15" s="1162"/>
      <c r="AN15" s="1163"/>
      <c r="AO15" s="287">
        <v>-62306</v>
      </c>
      <c r="AP15" s="287">
        <v>-21552</v>
      </c>
      <c r="AQ15" s="288">
        <v>-17972</v>
      </c>
      <c r="AR15" s="289">
        <v>19.899999999999999</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186</v>
      </c>
      <c r="AL16" s="1162"/>
      <c r="AM16" s="1162"/>
      <c r="AN16" s="1163"/>
      <c r="AO16" s="287">
        <v>865740</v>
      </c>
      <c r="AP16" s="287">
        <v>299460</v>
      </c>
      <c r="AQ16" s="288">
        <v>265695</v>
      </c>
      <c r="AR16" s="289">
        <v>12.7</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526</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527</v>
      </c>
      <c r="AP20" s="296" t="s">
        <v>528</v>
      </c>
      <c r="AQ20" s="297" t="s">
        <v>529</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530</v>
      </c>
      <c r="AL21" s="1165"/>
      <c r="AM21" s="1165"/>
      <c r="AN21" s="1166"/>
      <c r="AO21" s="300">
        <v>27.67</v>
      </c>
      <c r="AP21" s="301">
        <v>23.14</v>
      </c>
      <c r="AQ21" s="302">
        <v>4.53</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531</v>
      </c>
      <c r="AL22" s="1165"/>
      <c r="AM22" s="1165"/>
      <c r="AN22" s="1166"/>
      <c r="AO22" s="305">
        <v>96.6</v>
      </c>
      <c r="AP22" s="306">
        <v>95.7</v>
      </c>
      <c r="AQ22" s="307">
        <v>0.9</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7" t="s">
        <v>532</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x14ac:dyDescent="0.15">
      <c r="A27" s="312"/>
      <c r="AO27" s="265"/>
      <c r="AP27" s="265"/>
      <c r="AQ27" s="265"/>
      <c r="AR27" s="265"/>
      <c r="AS27" s="265"/>
      <c r="AT27" s="265"/>
    </row>
    <row r="28" spans="1:46" ht="17.25" x14ac:dyDescent="0.15">
      <c r="A28" s="266" t="s">
        <v>533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534</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513</v>
      </c>
      <c r="AP30" s="275"/>
      <c r="AQ30" s="276" t="s">
        <v>514</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515</v>
      </c>
      <c r="AQ31" s="282" t="s">
        <v>516</v>
      </c>
      <c r="AR31" s="283" t="s">
        <v>517</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535</v>
      </c>
      <c r="AL32" s="1149"/>
      <c r="AM32" s="1149"/>
      <c r="AN32" s="1150"/>
      <c r="AO32" s="315">
        <v>542193</v>
      </c>
      <c r="AP32" s="315">
        <v>187545</v>
      </c>
      <c r="AQ32" s="316">
        <v>153945</v>
      </c>
      <c r="AR32" s="317">
        <v>21.8</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536</v>
      </c>
      <c r="AL33" s="1149"/>
      <c r="AM33" s="1149"/>
      <c r="AN33" s="1150"/>
      <c r="AO33" s="315" t="s">
        <v>521</v>
      </c>
      <c r="AP33" s="315" t="s">
        <v>521</v>
      </c>
      <c r="AQ33" s="316" t="s">
        <v>521</v>
      </c>
      <c r="AR33" s="317" t="s">
        <v>521</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537</v>
      </c>
      <c r="AL34" s="1149"/>
      <c r="AM34" s="1149"/>
      <c r="AN34" s="1150"/>
      <c r="AO34" s="315" t="s">
        <v>521</v>
      </c>
      <c r="AP34" s="315" t="s">
        <v>521</v>
      </c>
      <c r="AQ34" s="316">
        <v>4</v>
      </c>
      <c r="AR34" s="317" t="s">
        <v>521</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538</v>
      </c>
      <c r="AL35" s="1149"/>
      <c r="AM35" s="1149"/>
      <c r="AN35" s="1150"/>
      <c r="AO35" s="315">
        <v>225774</v>
      </c>
      <c r="AP35" s="315">
        <v>78095</v>
      </c>
      <c r="AQ35" s="316">
        <v>31105</v>
      </c>
      <c r="AR35" s="317">
        <v>151.1</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539</v>
      </c>
      <c r="AL36" s="1149"/>
      <c r="AM36" s="1149"/>
      <c r="AN36" s="1150"/>
      <c r="AO36" s="315" t="s">
        <v>521</v>
      </c>
      <c r="AP36" s="315" t="s">
        <v>521</v>
      </c>
      <c r="AQ36" s="316">
        <v>3257</v>
      </c>
      <c r="AR36" s="317" t="s">
        <v>521</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540</v>
      </c>
      <c r="AL37" s="1149"/>
      <c r="AM37" s="1149"/>
      <c r="AN37" s="1150"/>
      <c r="AO37" s="315">
        <v>24660</v>
      </c>
      <c r="AP37" s="315">
        <v>8530</v>
      </c>
      <c r="AQ37" s="316">
        <v>1590</v>
      </c>
      <c r="AR37" s="317">
        <v>436.5</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541</v>
      </c>
      <c r="AL38" s="1152"/>
      <c r="AM38" s="1152"/>
      <c r="AN38" s="1153"/>
      <c r="AO38" s="318">
        <v>193</v>
      </c>
      <c r="AP38" s="318">
        <v>67</v>
      </c>
      <c r="AQ38" s="319">
        <v>20</v>
      </c>
      <c r="AR38" s="307">
        <v>235</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542</v>
      </c>
      <c r="AL39" s="1152"/>
      <c r="AM39" s="1152"/>
      <c r="AN39" s="1153"/>
      <c r="AO39" s="315">
        <v>-31888</v>
      </c>
      <c r="AP39" s="315">
        <v>-11030</v>
      </c>
      <c r="AQ39" s="316">
        <v>-7358</v>
      </c>
      <c r="AR39" s="317">
        <v>49.9</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543</v>
      </c>
      <c r="AL40" s="1149"/>
      <c r="AM40" s="1149"/>
      <c r="AN40" s="1150"/>
      <c r="AO40" s="315">
        <v>-539842</v>
      </c>
      <c r="AP40" s="315">
        <v>-186732</v>
      </c>
      <c r="AQ40" s="316">
        <v>-130450</v>
      </c>
      <c r="AR40" s="317">
        <v>43.1</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300</v>
      </c>
      <c r="AL41" s="1155"/>
      <c r="AM41" s="1155"/>
      <c r="AN41" s="1156"/>
      <c r="AO41" s="315">
        <v>221090</v>
      </c>
      <c r="AP41" s="315">
        <v>76475</v>
      </c>
      <c r="AQ41" s="316">
        <v>52112</v>
      </c>
      <c r="AR41" s="317">
        <v>46.8</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544</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546</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513</v>
      </c>
      <c r="AN49" s="1143" t="s">
        <v>547</v>
      </c>
      <c r="AO49" s="1144"/>
      <c r="AP49" s="1144"/>
      <c r="AQ49" s="1144"/>
      <c r="AR49" s="114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548</v>
      </c>
      <c r="AO50" s="332" t="s">
        <v>549</v>
      </c>
      <c r="AP50" s="333" t="s">
        <v>550</v>
      </c>
      <c r="AQ50" s="334" t="s">
        <v>551</v>
      </c>
      <c r="AR50" s="335" t="s">
        <v>552</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553</v>
      </c>
      <c r="AL51" s="328"/>
      <c r="AM51" s="336">
        <v>863778</v>
      </c>
      <c r="AN51" s="337">
        <v>273261</v>
      </c>
      <c r="AO51" s="338">
        <v>322.89999999999998</v>
      </c>
      <c r="AP51" s="339">
        <v>291173</v>
      </c>
      <c r="AQ51" s="340">
        <v>-0.3</v>
      </c>
      <c r="AR51" s="341">
        <v>323.2</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554</v>
      </c>
      <c r="AM52" s="344">
        <v>248126</v>
      </c>
      <c r="AN52" s="345">
        <v>78496</v>
      </c>
      <c r="AO52" s="346">
        <v>113.5</v>
      </c>
      <c r="AP52" s="347">
        <v>119071</v>
      </c>
      <c r="AQ52" s="348">
        <v>-6.7</v>
      </c>
      <c r="AR52" s="349">
        <v>120.2</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555</v>
      </c>
      <c r="AL53" s="328"/>
      <c r="AM53" s="336">
        <v>1622454</v>
      </c>
      <c r="AN53" s="337">
        <v>529349</v>
      </c>
      <c r="AO53" s="338">
        <v>93.7</v>
      </c>
      <c r="AP53" s="339">
        <v>271581</v>
      </c>
      <c r="AQ53" s="340">
        <v>-6.7</v>
      </c>
      <c r="AR53" s="341">
        <v>100.4</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554</v>
      </c>
      <c r="AM54" s="344">
        <v>443231</v>
      </c>
      <c r="AN54" s="345">
        <v>144610</v>
      </c>
      <c r="AO54" s="346">
        <v>84.2</v>
      </c>
      <c r="AP54" s="347">
        <v>117844</v>
      </c>
      <c r="AQ54" s="348">
        <v>-1</v>
      </c>
      <c r="AR54" s="349">
        <v>85.2</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556</v>
      </c>
      <c r="AL55" s="328"/>
      <c r="AM55" s="336">
        <v>342634</v>
      </c>
      <c r="AN55" s="337">
        <v>113983</v>
      </c>
      <c r="AO55" s="338">
        <v>-78.5</v>
      </c>
      <c r="AP55" s="339">
        <v>268375</v>
      </c>
      <c r="AQ55" s="340">
        <v>-1.2</v>
      </c>
      <c r="AR55" s="341">
        <v>-77.3</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554</v>
      </c>
      <c r="AM56" s="344">
        <v>134658</v>
      </c>
      <c r="AN56" s="345">
        <v>44796</v>
      </c>
      <c r="AO56" s="346">
        <v>-69</v>
      </c>
      <c r="AP56" s="347">
        <v>119602</v>
      </c>
      <c r="AQ56" s="348">
        <v>1.5</v>
      </c>
      <c r="AR56" s="349">
        <v>-70.5</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557</v>
      </c>
      <c r="AL57" s="328"/>
      <c r="AM57" s="336">
        <v>437573</v>
      </c>
      <c r="AN57" s="337">
        <v>147182</v>
      </c>
      <c r="AO57" s="338">
        <v>29.1</v>
      </c>
      <c r="AP57" s="339">
        <v>301035</v>
      </c>
      <c r="AQ57" s="340">
        <v>12.2</v>
      </c>
      <c r="AR57" s="341">
        <v>16.899999999999999</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554</v>
      </c>
      <c r="AM58" s="344">
        <v>242472</v>
      </c>
      <c r="AN58" s="345">
        <v>81558</v>
      </c>
      <c r="AO58" s="346">
        <v>82.1</v>
      </c>
      <c r="AP58" s="347">
        <v>154376</v>
      </c>
      <c r="AQ58" s="348">
        <v>29.1</v>
      </c>
      <c r="AR58" s="349">
        <v>53</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558</v>
      </c>
      <c r="AL59" s="328"/>
      <c r="AM59" s="336">
        <v>372734</v>
      </c>
      <c r="AN59" s="337">
        <v>128929</v>
      </c>
      <c r="AO59" s="338">
        <v>-12.4</v>
      </c>
      <c r="AP59" s="339">
        <v>277467</v>
      </c>
      <c r="AQ59" s="340">
        <v>-7.8</v>
      </c>
      <c r="AR59" s="341">
        <v>-4.5999999999999996</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554</v>
      </c>
      <c r="AM60" s="344">
        <v>107511</v>
      </c>
      <c r="AN60" s="345">
        <v>37188</v>
      </c>
      <c r="AO60" s="346">
        <v>-54.4</v>
      </c>
      <c r="AP60" s="347">
        <v>128378</v>
      </c>
      <c r="AQ60" s="348">
        <v>-16.8</v>
      </c>
      <c r="AR60" s="349">
        <v>-37.6</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559</v>
      </c>
      <c r="AL61" s="350"/>
      <c r="AM61" s="351">
        <v>727835</v>
      </c>
      <c r="AN61" s="352">
        <v>238541</v>
      </c>
      <c r="AO61" s="353">
        <v>71</v>
      </c>
      <c r="AP61" s="354">
        <v>281926</v>
      </c>
      <c r="AQ61" s="355">
        <v>-0.8</v>
      </c>
      <c r="AR61" s="341">
        <v>71.8</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554</v>
      </c>
      <c r="AM62" s="344">
        <v>235200</v>
      </c>
      <c r="AN62" s="345">
        <v>77330</v>
      </c>
      <c r="AO62" s="346">
        <v>31.3</v>
      </c>
      <c r="AP62" s="347">
        <v>127854</v>
      </c>
      <c r="AQ62" s="348">
        <v>1.2</v>
      </c>
      <c r="AR62" s="349">
        <v>30.1</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4AlP5KYyGiqyXwh4eCD/LnBN7Pz2vzIkuDy6+sf67J+V75Fn2827FlL8Hvp3IodFToq2EGpCBOxU71AfnCorqg==" saltValue="iTdhoLcDwtG8yk8M3tRRx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0" zoomScaleNormal="100" zoomScaleSheetLayoutView="55" workbookViewId="0">
      <selection activeCell="C103" sqref="C103"/>
    </sheetView>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561</v>
      </c>
    </row>
    <row r="120" spans="125:125" ht="13.5" hidden="1" customHeight="1" x14ac:dyDescent="0.15"/>
    <row r="121" spans="125:125" ht="13.5" hidden="1" customHeight="1" x14ac:dyDescent="0.15">
      <c r="DU121" s="262"/>
    </row>
  </sheetData>
  <sheetProtection algorithmName="SHA-512" hashValue="xclQHjhM1UFRwGWqwSfNAnKw/+wAYmnuVp0E4E7bAZSh7gb1wIODmH65XsZG3hi6vxKZ62ljbgzZxuDC2s0xvg==" saltValue="6aN1QsR6hEg3quVDPOmJ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G76" zoomScaleNormal="100" zoomScaleSheetLayoutView="55" workbookViewId="0">
      <selection activeCell="CW102" sqref="CW102"/>
    </sheetView>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562</v>
      </c>
    </row>
  </sheetData>
  <sheetProtection algorithmName="SHA-512" hashValue="+YCG34mFrmeYcmOqCfctYV9IIXKdHWm/oc0Xs0bTBQZsqECn5pH0wg1r5PB5wVBXdpd4Fap7wQAJbiqtAf7F/Q==" saltValue="S6tlxKwOtwwzIJg77fT9j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SheetLayoutView="100" workbookViewId="0">
      <selection activeCell="C49" sqref="C49:E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67" t="s">
        <v>3</v>
      </c>
      <c r="D47" s="1167"/>
      <c r="E47" s="1168"/>
      <c r="F47" s="11">
        <v>24.88</v>
      </c>
      <c r="G47" s="12">
        <v>21.55</v>
      </c>
      <c r="H47" s="12">
        <v>23</v>
      </c>
      <c r="I47" s="12">
        <v>22.55</v>
      </c>
      <c r="J47" s="13">
        <v>21.17</v>
      </c>
    </row>
    <row r="48" spans="2:10" ht="57.75" customHeight="1" x14ac:dyDescent="0.15">
      <c r="B48" s="14"/>
      <c r="C48" s="1169" t="s">
        <v>4</v>
      </c>
      <c r="D48" s="1169"/>
      <c r="E48" s="1170"/>
      <c r="F48" s="15">
        <v>1.92</v>
      </c>
      <c r="G48" s="16">
        <v>3.12</v>
      </c>
      <c r="H48" s="16">
        <v>3</v>
      </c>
      <c r="I48" s="16">
        <v>2.56</v>
      </c>
      <c r="J48" s="17">
        <v>10.96</v>
      </c>
    </row>
    <row r="49" spans="2:10" ht="57.75" customHeight="1" thickBot="1" x14ac:dyDescent="0.2">
      <c r="B49" s="18"/>
      <c r="C49" s="1171" t="s">
        <v>5</v>
      </c>
      <c r="D49" s="1171"/>
      <c r="E49" s="1172"/>
      <c r="F49" s="19" t="s">
        <v>568</v>
      </c>
      <c r="G49" s="20" t="s">
        <v>569</v>
      </c>
      <c r="H49" s="20">
        <v>1.22</v>
      </c>
      <c r="I49" s="20" t="s">
        <v>570</v>
      </c>
      <c r="J49" s="21">
        <v>8.5500000000000007</v>
      </c>
    </row>
    <row r="50" spans="2:10" x14ac:dyDescent="0.15"/>
  </sheetData>
  <sheetProtection algorithmName="SHA-512" hashValue="+7bcBp611Q4w08W01Sb2XE6em7xeRGJ+Qzf3uioiVO06EjZrF9LIkoP2+6dSmnYNU3NMk980xBsINwArUgZGVA==" saltValue="k9uUoxpcFAyZydrGCLKA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2023-02-20T03:31:07Z</dcterms:created>
  <dcterms:modified xsi:type="dcterms:W3CDTF">2023-10-19T03:02:18Z</dcterms:modified>
  <cp:category/>
</cp:coreProperties>
</file>