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ataserver2021\総務課\LANDISKSOUMU\01_総務課財政係\10_財務諸表・財政事情・財政状況調査　関係\財政状況資料集の作成及び提出について\R06財政状況資料集の作成及び提出\HP公表\"/>
    </mc:Choice>
  </mc:AlternateContent>
  <xr:revisionPtr revIDLastSave="0" documentId="13_ncr:1_{7323D230-4371-46FB-A3E2-EF8D68D87602}"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3" i="12" l="1"/>
  <c r="AF63" i="12"/>
  <c r="AF88" i="12"/>
  <c r="AU63" i="12"/>
  <c r="AP63" i="12"/>
  <c r="AA69" i="12"/>
  <c r="AA68" i="12"/>
  <c r="AA34" i="12"/>
  <c r="AA33" i="12"/>
  <c r="AA32" i="12"/>
  <c r="AA31" i="12"/>
  <c r="AA30" i="12"/>
  <c r="AA29" i="12"/>
  <c r="AA28" i="12"/>
  <c r="AA7"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E35" i="10"/>
  <c r="C35" i="10"/>
  <c r="CO34" i="10"/>
  <c r="BW34" i="10"/>
  <c r="BW35" i="10" s="1"/>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<sst xmlns="http://schemas.openxmlformats.org/spreadsheetml/2006/main" count="1134" uniqueCount="570">
  <si>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</si>
  <si>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</si>
  <si>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</si>
  <si>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</si>
  <si>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</si>
  <si>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</si>
  <si>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</si>
  <si>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</si>
  <si>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</si>
  <si>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</si>
  <si>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</si>
  <si>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</si>
  <si>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</si>
  <si>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</si>
  <si>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</si>
  <si>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</si>
  <si>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</si>
  <si>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</si>
  <si>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</si>
  <si>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</si>
  <si>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</si>
  <si>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</si>
  <si>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</si>
  <si>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</si>
  <si>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</si>
  <si>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</si>
  <si>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</si>
  <si>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</si>
  <si>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</si>
  <si>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</si>
  <si>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</si>
  <si>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</si>
  <si>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</si>
  <si>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</si>
  <si>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</si>
  <si>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</si>
  <si>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</si>
  <si>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</si>
  <si>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</si>
  <si>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</si>
  <si>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</si>
  <si>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</si>
  <si>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</si>
  <si>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</si>
  <si>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</si>
  <si>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</si>
  <si>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</si>
  <si>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</si>
  <si>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</si>
  <si>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</si>
  <si>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</si>
  <si>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</si>
  <si>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</si>
  <si>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</si>
  <si>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</si>
  <si>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</si>
  <si>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</si>
  <si>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</si>
  <si>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</si>
  <si>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</si>
  <si>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</si>
  <si>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</si>
  <si>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</si>
  <si>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</si>
  <si>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</si>
  <si>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</si>
  <si>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</si>
  <si>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</si>
  <si>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</si>
  <si>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</si>
  <si>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</si>
  <si>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</si>
  <si>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</si>
  <si>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</si>
  <si>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</si>
  <si>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</si>
  <si>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</si>
  <si>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</si>
  <si>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</si>
  <si>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</si>
  <si>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</si>
  <si>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</si>
  <si>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</si>
  <si>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</si>
  <si>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</si>
  <si>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</si>
  <si>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</si>
  <si>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</si>
  <si>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</si>
  <si>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</si>
  <si>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</si>
  <si>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</si>
  <si>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</si>
  <si>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</si>
  <si>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天塩町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</si>
  <si>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</si>
  <si>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</si>
  <si>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</si>
  <si>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</si>
  <si>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</si>
  <si>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</si>
  <si>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</si>
  <si>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</si>
  <si>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</si>
  <si>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</si>
  <si>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</si>
  <si>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</si>
  <si>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</si>
  <si>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</si>
  <si>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</si>
  <si>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</si>
  <si>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</si>
  <si>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</si>
  <si>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</si>
  <si>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</si>
  <si>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</si>
  <si>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</si>
  <si>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</si>
  <si>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</si>
  <si>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</si>
  <si>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</si>
  <si>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</si>
  <si>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</si>
  <si>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</si>
  <si>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</si>
  <si>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</si>
  <si>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</si>
  <si>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</si>
  <si>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</si>
  <si>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</si>
  <si>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</si>
  <si>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</si>
  <si>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</si>
  <si>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</si>
  <si>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</si>
  <si>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</si>
  <si>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</si>
  <si>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</si>
  <si>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</si>
  <si>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</si>
  <si>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</si>
  <si>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</si>
  <si>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</si>
  <si>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</si>
  <si>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-4.0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</si>
  <si>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</si>
  <si>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</si>
  <si>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</si>
  <si>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</si>
  <si>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</si>
  <si>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</si>
  <si>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</si>
  <si>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</si>
  <si>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</si>
  <si>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</si>
  <si>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</si>
  <si>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</si>
  <si>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</si>
  <si>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</si>
  <si>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</si>
  <si>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</si>
  <si>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</si>
  <si>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</si>
  <si>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</si>
  <si>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</si>
  <si>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</si>
  <si>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</si>
  <si>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</si>
  <si>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</si>
  <si>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</si>
  <si>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</si>
  <si>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</si>
  <si>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</si>
  <si>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</si>
  <si>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</si>
  <si>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</si>
  <si>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</si>
  <si>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</si>
  <si>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</si>
  <si>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</si>
  <si>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</si>
  <si>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</si>
  <si>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</si>
  <si>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</si>
  <si>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</si>
  <si>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</si>
  <si>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</si>
  <si>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</si>
  <si>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</si>
  <si>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</si>
  <si>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</si>
  <si>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</si>
  <si>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</si>
  <si>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</si>
  <si>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</si>
  <si>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</si>
  <si>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</si>
  <si>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</si>
  <si>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</si>
  <si>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</si>
  <si>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</si>
  <si>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</si>
  <si>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</si>
  <si>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北海道天塩町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</si>
  <si>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</si>
  <si>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</si>
  <si>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</si>
  <si>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</si>
  <si>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</si>
  <si>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</si>
  <si>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</si>
  <si>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</si>
  <si>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</si>
  <si>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</si>
  <si>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</si>
  <si>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</si>
  <si>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</si>
  <si>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</si>
  <si>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</si>
  <si>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</si>
  <si>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</si>
  <si>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</si>
  <si>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</si>
  <si>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</si>
  <si>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</si>
  <si>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</si>
  <si>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</si>
  <si>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</si>
  <si>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</si>
  <si>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</si>
  <si>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</si>
  <si>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</si>
  <si>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</si>
  <si>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</si>
  <si>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</si>
  <si>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</si>
  <si>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</si>
  <si>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</si>
  <si>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</si>
  <si>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</si>
  <si>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</si>
  <si>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</si>
  <si>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</si>
  <si>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</si>
  <si>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</si>
  <si>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</si>
  <si>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</si>
  <si>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</si>
  <si>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</si>
  <si>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</si>
  <si>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</si>
  <si>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</si>
  <si>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</si>
  <si>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</si>
  <si>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</si>
  <si>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</si>
  <si>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</si>
  <si>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</si>
  <si>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</si>
  <si>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</si>
  <si>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</si>
  <si>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</si>
  <si>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</si>
  <si>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</si>
  <si>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</si>
  <si>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</si>
  <si>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</si>
  <si>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</si>
  <si>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</si>
  <si>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</si>
  <si>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</si>
  <si>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</si>
  <si>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</si>
  <si>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</si>
  <si>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</si>
  <si>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</si>
  <si>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</si>
  <si>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</si>
  <si>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</si>
  <si>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</si>
  <si>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</si>
  <si>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</si>
  <si>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</si>
  <si>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</si>
  <si>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</si>
  <si>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</si>
  <si>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</si>
  <si>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</si>
  <si>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</si>
  <si>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</si>
  <si>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</si>
  <si>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</si>
  <si>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</si>
  <si>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</si>
  <si>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</si>
  <si>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</si>
  <si>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</si>
  <si>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</si>
  <si>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</si>
  <si>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</si>
  <si>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</si>
  <si>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</si>
  <si>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</si>
  <si>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</si>
  <si>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</si>
  <si>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</si>
  <si>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</si>
  <si>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</si>
  <si>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</si>
  <si>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</si>
  <si>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</si>
  <si>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</si>
  <si>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</si>
  <si>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</si>
  <si>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</si>
  <si>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</si>
  <si>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</si>
  <si>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</si>
  <si>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</si>
  <si>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</si>
  <si>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</si>
  <si>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</si>
  <si>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</si>
  <si>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</si>
  <si>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</si>
  <si>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</si>
  <si>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</si>
  <si>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</si>
  <si>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</si>
  <si>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</si>
  <si>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</si>
  <si>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</si>
  <si>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</si>
  <si>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</si>
  <si>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</si>
  <si>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</si>
  <si>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</si>
  <si>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</si>
  <si>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</si>
  <si>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</si>
  <si>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</si>
  <si>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</si>
  <si>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</si>
  <si>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</si>
  <si>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</si>
  <si>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</si>
  <si>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</si>
  <si>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</si>
  <si>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</si>
  <si>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</si>
  <si>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</si>
  <si>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</si>
  <si>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</si>
  <si>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</si>
  <si>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北海道天塩町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</si>
  <si>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</si>
  <si>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</si>
  <si>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</si>
  <si>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</si>
  <si>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</si>
  <si>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</si>
  <si>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</si>
  <si>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</si>
  <si>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</si>
  <si>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</si>
  <si>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</si>
  <si>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</si>
  <si>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</si>
  <si>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</si>
  <si>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</si>
  <si>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</si>
  <si>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</si>
  <si>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</si>
  <si>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</si>
  <si>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</si>
  <si>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</si>
  <si>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</si>
  <si>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</si>
  <si>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</si>
  <si>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</si>
  <si>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</si>
  <si>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</si>
  <si>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</si>
  <si>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</si>
  <si>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</si>
  <si>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</si>
  <si>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</si>
  <si>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</si>
  <si>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</si>
  <si>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</si>
  <si>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</si>
  <si>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国民健康保険病院事業特別会計</t>
    <phoneticPr fontId="5"/>
  </si>
  <si>
    <t>法適用企業</t>
    <phoneticPr fontId="5"/>
  </si>
  <si>
    <t>簡易水道事業会計</t>
    <phoneticPr fontId="5"/>
  </si>
  <si>
    <t>下水道事業会計</t>
    <phoneticPr fontId="5"/>
  </si>
  <si>
    <t>町民保養センター事業特別会計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</si>
  <si>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</si>
  <si>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</si>
  <si>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</si>
  <si>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</si>
  <si>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</si>
  <si>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</si>
  <si>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</si>
  <si>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</si>
  <si>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</si>
  <si>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</si>
  <si>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</si>
  <si>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</si>
  <si>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</si>
  <si>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</si>
  <si>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</si>
  <si>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</si>
  <si>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</si>
  <si>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</si>
  <si>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</si>
  <si>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</si>
  <si>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</si>
  <si>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</si>
  <si>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</si>
  <si>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</si>
  <si>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</si>
  <si>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</si>
  <si>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</si>
  <si>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</si>
  <si>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</si>
  <si>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</si>
  <si>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</si>
  <si>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</si>
  <si>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</si>
  <si>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</si>
  <si>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</si>
  <si>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</si>
  <si>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</si>
  <si>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</si>
  <si>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</si>
  <si>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</si>
  <si>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</si>
  <si>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</si>
  <si>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</si>
  <si>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</si>
  <si>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</si>
  <si>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</si>
  <si>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</si>
  <si>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</si>
  <si>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</si>
  <si>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</si>
  <si>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</si>
  <si>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</si>
  <si>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</si>
  <si>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</si>
  <si>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</si>
  <si>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</si>
  <si>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</si>
  <si>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</si>
  <si>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</si>
  <si>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</si>
  <si>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</si>
  <si>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</si>
  <si>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</si>
  <si>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</si>
  <si>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</si>
  <si>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</si>
  <si>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</si>
  <si>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</si>
  <si>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</si>
  <si>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</si>
  <si>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</si>
  <si>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</si>
  <si>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</si>
  <si>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</si>
  <si>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</si>
  <si>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</si>
  <si>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</si>
  <si>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</si>
  <si>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</si>
  <si>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</si>
  <si>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</si>
  <si>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</si>
  <si>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</si>
  <si>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</si>
  <si>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</si>
  <si>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</si>
  <si>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</si>
  <si>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</si>
  <si>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</si>
  <si>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</si>
  <si>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</si>
  <si>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</si>
  <si>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</si>
  <si>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</si>
  <si>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</si>
  <si>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</si>
  <si>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</si>
  <si>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</si>
  <si>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</si>
  <si>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</si>
  <si>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</si>
  <si>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</si>
  <si>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</si>
  <si>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</si>
  <si>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</si>
  <si>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</si>
  <si>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</si>
  <si>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</si>
  <si>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</si>
  <si>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</si>
  <si>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</si>
  <si>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</si>
  <si>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</si>
  <si>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</si>
  <si>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</si>
  <si>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</si>
  <si>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</si>
  <si>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</si>
  <si>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</si>
  <si>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</si>
  <si>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</si>
  <si>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</si>
  <si>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</si>
  <si>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</si>
  <si>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</si>
  <si>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</si>
  <si>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</si>
  <si>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</si>
  <si>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</si>
  <si>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</si>
  <si>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</si>
  <si>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</si>
  <si>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</si>
  <si>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</si>
  <si>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</si>
  <si>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</si>
  <si>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0.38</t>
  </si>
  <si>
    <t>▲ 6.15</t>
  </si>
  <si>
    <t>▲ 1.06</t>
  </si>
  <si>
    <t>▲ 1.43</t>
  </si>
  <si>
    <t>一般会計</t>
  </si>
  <si>
    <t>国民健康保険病院事業特別会計</t>
  </si>
  <si>
    <t>簡易水道事業会計</t>
  </si>
  <si>
    <t>下水道事業会計</t>
  </si>
  <si>
    <t>介護保険特別会計</t>
  </si>
  <si>
    <t>国民健康保険特別会計</t>
  </si>
  <si>
    <t>町民保養センター事業特別会計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</si>
  <si>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</si>
  <si>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</si>
  <si>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</si>
  <si>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</si>
  <si>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</si>
  <si>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</si>
  <si>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</si>
  <si>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</si>
  <si>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</si>
  <si>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北留萌消防組合</t>
    <rPh sb="0" eb="1">
      <t>キタ</t>
    </rPh>
    <rPh sb="1" eb="3">
      <t>ルモイ</t>
    </rPh>
    <rPh sb="3" eb="5">
      <t>ショウボウ</t>
    </rPh>
    <rPh sb="5" eb="7">
      <t>クミアイ</t>
    </rPh>
    <phoneticPr fontId="2"/>
  </si>
  <si>
    <t>西天北五町衛生施設組合</t>
    <rPh sb="0" eb="3">
      <t>ニシテンポク</t>
    </rPh>
    <rPh sb="3" eb="5">
      <t>ゴチョウ</t>
    </rPh>
    <rPh sb="5" eb="7">
      <t>エイセイ</t>
    </rPh>
    <rPh sb="7" eb="9">
      <t>シセツ</t>
    </rPh>
    <rPh sb="9" eb="11">
      <t>クミアイ</t>
    </rPh>
    <phoneticPr fontId="2"/>
  </si>
  <si>
    <t>ふるさと応援基金</t>
    <rPh sb="4" eb="6">
      <t>オウエン</t>
    </rPh>
    <rPh sb="6" eb="8">
      <t>キキン</t>
    </rPh>
    <phoneticPr fontId="5"/>
  </si>
  <si>
    <t>天塩町振興基金</t>
    <rPh sb="0" eb="3">
      <t>テシオチョウ</t>
    </rPh>
    <rPh sb="3" eb="5">
      <t>シンコウ</t>
    </rPh>
    <rPh sb="5" eb="7">
      <t>キキン</t>
    </rPh>
    <phoneticPr fontId="38"/>
  </si>
  <si>
    <t>地域福祉基金</t>
    <rPh sb="0" eb="2">
      <t>チイキ</t>
    </rPh>
    <rPh sb="2" eb="4">
      <t>フクシ</t>
    </rPh>
    <rPh sb="4" eb="6">
      <t>キキン</t>
    </rPh>
    <phoneticPr fontId="38"/>
  </si>
  <si>
    <t>町営草地基金</t>
    <rPh sb="0" eb="2">
      <t>チョウエイ</t>
    </rPh>
    <rPh sb="2" eb="4">
      <t>ソウチ</t>
    </rPh>
    <rPh sb="4" eb="6">
      <t>キキン</t>
    </rPh>
    <phoneticPr fontId="38"/>
  </si>
  <si>
    <t>森林環境譲与税基金</t>
    <rPh sb="0" eb="2">
      <t>シンリン</t>
    </rPh>
    <rPh sb="2" eb="4">
      <t>カンキョウ</t>
    </rPh>
    <rPh sb="4" eb="7">
      <t>ジョウヨゼイ</t>
    </rPh>
    <rPh sb="7" eb="9">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</si>
  <si>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</si>
  <si>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</si>
  <si>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25年度から平成27年度実施の天塩小学校改築事業で653.5百万円、平成30年度では遠別町・天塩町共同斎場建設事業負担金での300.6百万円、簡易水道事業では泉源浄水場の改築で809百万円の借入を行ったことなどにより、将来負担比率が発生している。このため、学校施設における有形固定資産減価償却率は類似団体と比較して低い水準にある。しかし、認定子ども園・保育所施設、体育館では減価償却率が90％を超えており、今後、これらの施設では長寿命化や維持管理に要する経費が増加すると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</si>
  <si>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</si>
  <si>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</si>
  <si>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</si>
  <si>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</si>
  <si>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</si>
  <si>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</si>
  <si>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比率については、起債の抑制によって減少傾向が続いてきたが、一般会計では、平成25年度から平成27年度にかけて実施した天塩小学校改築事業に係る償還が始まったほか、平成30年度には遠別町・天塩町共同斎場建設事業の負担金で300.6百万円、簡易水道事業では泉源浄水場整備で809百万円を借入れたほか、令和元年度には更岸高区配水池整備事業で212百万円の借入を行ったことから、将来負担比率が上昇している。こうした状況を踏まえ、引き続き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</si>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</sst>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9635A53-CDF2-43A2-821E-05E6E30CC38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839A-4036-A438-FA96252DE5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147182</c:v>
                </c:pt>
                <c:pt idx="1">
                  <c:v>128929</c:v>
                </c:pt>
                <c:pt idx="2">
                  <c:v>310953</c:v>
                </c:pt>
                <c:pt idx="3">
                  <c:v>127546</c:v>
                </c:pt>
                <c:pt idx="4">
                  <c:v>215626</c:v>
                </c:pt>
              </c:numCache>
            </c:numRef>
          </c:val>
          <c:smooth val="0"/>
          <c:extLst>
            <c:ext xmlns:c16="http://schemas.microsoft.com/office/drawing/2014/chart" uri="{C3380CC4-5D6E-409C-BE32-E72D297353CC}">
              <c16:uniqueId val="{00000001-839A-4036-A438-FA96252DE5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2.56</c:v>
                </c:pt>
                <c:pt idx="1">
                  <c:v>10.96</c:v>
                </c:pt>
                <c:pt idx="2">
                  <c:v>3.71</c:v>
                </c:pt>
                <c:pt idx="3">
                  <c:v>2.36</c:v>
                </c:pt>
                <c:pt idx="4">
                  <c:v>2.68</c:v>
                </c:pt>
              </c:numCache>
            </c:numRef>
          </c:val>
          <c:extLst>
            <c:ext xmlns:c16="http://schemas.microsoft.com/office/drawing/2014/chart" uri="{C3380CC4-5D6E-409C-BE32-E72D297353CC}">
              <c16:uniqueId val="{00000000-C3B2-4500-8B11-F3A340A812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22.55</c:v>
                </c:pt>
                <c:pt idx="1">
                  <c:v>21.17</c:v>
                </c:pt>
                <c:pt idx="2">
                  <c:v>22.78</c:v>
                </c:pt>
                <c:pt idx="3">
                  <c:v>23.39</c:v>
                </c:pt>
                <c:pt idx="4">
                  <c:v>21.59</c:v>
                </c:pt>
              </c:numCache>
            </c:numRef>
          </c:val>
          <c:extLst>
            <c:ext xmlns:c16="http://schemas.microsoft.com/office/drawing/2014/chart" uri="{C3380CC4-5D6E-409C-BE32-E72D297353CC}">
              <c16:uniqueId val="{00000001-C3B2-4500-8B11-F3A340A812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-0.38</c:v>
                </c:pt>
                <c:pt idx="1">
                  <c:v>8.5500000000000007</c:v>
                </c:pt>
                <c:pt idx="2">
                  <c:v>-6.15</c:v>
                </c:pt>
                <c:pt idx="3">
                  <c:v>-1.06</c:v>
                </c:pt>
                <c:pt idx="4">
                  <c:v>-1.43</c:v>
                </c:pt>
              </c:numCache>
            </c:numRef>
          </c:val>
          <c:smooth val="0"/>
          <c:extLst>
            <c:ext xmlns:c16="http://schemas.microsoft.com/office/drawing/2014/chart" uri="{C3380CC4-5D6E-409C-BE32-E72D297353CC}">
              <c16:uniqueId val="{00000002-C3B2-4500-8B11-F3A340A812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0.25</c:v>
                </c:pt>
                <c:pt idx="2">
                  <c:v>#N/A</c:v>
                </c:pt>
                <c:pt idx="3">
                  <c:v>0.48</c:v>
                </c:pt>
                <c:pt idx="4">
                  <c:v>#N/A</c:v>
                </c:pt>
                <c:pt idx="5">
                  <c:v>0.35</c:v>
                </c:pt>
                <c:pt idx="6">
                  <c:v>#N/A</c:v>
                </c:pt>
                <c:pt idx="7">
                  <c:v>0.93</c:v>
                </c:pt>
                <c:pt idx="8">
                  <c:v>0</c:v>
                </c:pt>
                <c:pt idx="9">
                  <c:v>0</c:v>
                </c:pt>
              </c:numCache>
            </c:numRef>
          </c:val>
          <c:extLst>
            <c:ext xmlns:c16="http://schemas.microsoft.com/office/drawing/2014/chart" uri="{C3380CC4-5D6E-409C-BE32-E72D297353CC}">
              <c16:uniqueId val="{00000000-093A-45D4-8AC0-450451705A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3A-45D4-8AC0-450451705A8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0.05</c:v>
                </c:pt>
                <c:pt idx="8">
                  <c:v>#N/A</c:v>
                </c:pt>
                <c:pt idx="9">
                  <c:v>0</c:v>
                </c:pt>
              </c:numCache>
            </c:numRef>
          </c:val>
          <c:extLst>
            <c:ext xmlns:c16="http://schemas.microsoft.com/office/drawing/2014/chart" uri="{C3380CC4-5D6E-409C-BE32-E72D297353CC}">
              <c16:uniqueId val="{00000002-093A-45D4-8AC0-450451705A82}"/>
            </c:ext>
          </c:extLst>
        </c:ser>
        <c:ser>
          <c:idx val="3"/>
          <c:order val="3"/>
          <c:tx>
            <c:strRef>
              <c:f>データシート!$A$30</c:f>
              <c:strCache>
                <c:ptCount val="1"/>
                <c:pt idx="0">
                  <c:v>町民保養センター事業特別会計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0.03</c:v>
                </c:pt>
                <c:pt idx="4">
                  <c:v>#N/A</c:v>
                </c:pt>
                <c:pt idx="5">
                  <c:v>0.03</c:v>
                </c:pt>
                <c:pt idx="6">
                  <c:v>#N/A</c:v>
                </c:pt>
                <c:pt idx="7">
                  <c:v>0.03</c:v>
                </c:pt>
                <c:pt idx="8">
                  <c:v>#N/A</c:v>
                </c:pt>
                <c:pt idx="9">
                  <c:v>0.03</c:v>
                </c:pt>
              </c:numCache>
            </c:numRef>
          </c:val>
          <c:extLst>
            <c:ext xmlns:c16="http://schemas.microsoft.com/office/drawing/2014/chart" uri="{C3380CC4-5D6E-409C-BE32-E72D297353CC}">
              <c16:uniqueId val="{00000003-093A-45D4-8AC0-450451705A8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0.59</c:v>
                </c:pt>
                <c:pt idx="2">
                  <c:v>#N/A</c:v>
                </c:pt>
                <c:pt idx="3">
                  <c:v>0.34</c:v>
                </c:pt>
                <c:pt idx="4">
                  <c:v>#N/A</c:v>
                </c:pt>
                <c:pt idx="5">
                  <c:v>0</c:v>
                </c:pt>
                <c:pt idx="6">
                  <c:v>#N/A</c:v>
                </c:pt>
                <c:pt idx="7">
                  <c:v>0.02</c:v>
                </c:pt>
                <c:pt idx="8">
                  <c:v>#N/A</c:v>
                </c:pt>
                <c:pt idx="9">
                  <c:v>0.17</c:v>
                </c:pt>
              </c:numCache>
            </c:numRef>
          </c:val>
          <c:extLst>
            <c:ext xmlns:c16="http://schemas.microsoft.com/office/drawing/2014/chart" uri="{C3380CC4-5D6E-409C-BE32-E72D297353CC}">
              <c16:uniqueId val="{00000004-093A-45D4-8AC0-450451705A8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0.35</c:v>
                </c:pt>
                <c:pt idx="2">
                  <c:v>#N/A</c:v>
                </c:pt>
                <c:pt idx="3">
                  <c:v>0.37</c:v>
                </c:pt>
                <c:pt idx="4">
                  <c:v>#N/A</c:v>
                </c:pt>
                <c:pt idx="5">
                  <c:v>0.91</c:v>
                </c:pt>
                <c:pt idx="6">
                  <c:v>#N/A</c:v>
                </c:pt>
                <c:pt idx="7">
                  <c:v>1.23</c:v>
                </c:pt>
                <c:pt idx="8">
                  <c:v>#N/A</c:v>
                </c:pt>
                <c:pt idx="9">
                  <c:v>0.23</c:v>
                </c:pt>
              </c:numCache>
            </c:numRef>
          </c:val>
          <c:extLst>
            <c:ext xmlns:c16="http://schemas.microsoft.com/office/drawing/2014/chart" uri="{C3380CC4-5D6E-409C-BE32-E72D297353CC}">
              <c16:uniqueId val="{00000005-093A-45D4-8AC0-450451705A82}"/>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0.88</c:v>
                </c:pt>
              </c:numCache>
            </c:numRef>
          </c:val>
          <c:extLst>
            <c:ext xmlns:c16="http://schemas.microsoft.com/office/drawing/2014/chart" uri="{C3380CC4-5D6E-409C-BE32-E72D297353CC}">
              <c16:uniqueId val="{00000006-093A-45D4-8AC0-450451705A82}"/>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1.39</c:v>
                </c:pt>
              </c:numCache>
            </c:numRef>
          </c:val>
          <c:extLst>
            <c:ext xmlns:c16="http://schemas.microsoft.com/office/drawing/2014/chart" uri="{C3380CC4-5D6E-409C-BE32-E72D297353CC}">
              <c16:uniqueId val="{00000007-093A-45D4-8AC0-450451705A82}"/>
            </c:ext>
          </c:extLst>
        </c:ser>
        <c:ser>
          <c:idx val="8"/>
          <c:order val="8"/>
          <c:tx>
            <c:strRef>
              <c:f>データシート!$A$35</c:f>
              <c:strCache>
                <c:ptCount val="1"/>
                <c:pt idx="0">
                  <c:v>国民健康保険病院事業特別会計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1.59</c:v>
                </c:pt>
                <c:pt idx="2">
                  <c:v>#N/A</c:v>
                </c:pt>
                <c:pt idx="3">
                  <c:v>1.51</c:v>
                </c:pt>
                <c:pt idx="4">
                  <c:v>#N/A</c:v>
                </c:pt>
                <c:pt idx="5">
                  <c:v>2.81</c:v>
                </c:pt>
                <c:pt idx="6">
                  <c:v>#N/A</c:v>
                </c:pt>
                <c:pt idx="7">
                  <c:v>3.06</c:v>
                </c:pt>
                <c:pt idx="8">
                  <c:v>#N/A</c:v>
                </c:pt>
                <c:pt idx="9">
                  <c:v>2.6</c:v>
                </c:pt>
              </c:numCache>
            </c:numRef>
          </c:val>
          <c:extLst>
            <c:ext xmlns:c16="http://schemas.microsoft.com/office/drawing/2014/chart" uri="{C3380CC4-5D6E-409C-BE32-E72D297353CC}">
              <c16:uniqueId val="{00000008-093A-45D4-8AC0-450451705A8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2.56</c:v>
                </c:pt>
                <c:pt idx="2">
                  <c:v>#N/A</c:v>
                </c:pt>
                <c:pt idx="3">
                  <c:v>10.95</c:v>
                </c:pt>
                <c:pt idx="4">
                  <c:v>#N/A</c:v>
                </c:pt>
                <c:pt idx="5">
                  <c:v>3.71</c:v>
                </c:pt>
                <c:pt idx="6">
                  <c:v>#N/A</c:v>
                </c:pt>
                <c:pt idx="7">
                  <c:v>2.36</c:v>
                </c:pt>
                <c:pt idx="8">
                  <c:v>#N/A</c:v>
                </c:pt>
                <c:pt idx="9">
                  <c:v>2.67</c:v>
                </c:pt>
              </c:numCache>
            </c:numRef>
          </c:val>
          <c:extLst>
            <c:ext xmlns:c16="http://schemas.microsoft.com/office/drawing/2014/chart" uri="{C3380CC4-5D6E-409C-BE32-E72D297353CC}">
              <c16:uniqueId val="{00000009-093A-45D4-8AC0-450451705A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581</c:v>
                </c:pt>
                <c:pt idx="5">
                  <c:v>572</c:v>
                </c:pt>
                <c:pt idx="8">
                  <c:v>593</c:v>
                </c:pt>
                <c:pt idx="11">
                  <c:v>646</c:v>
                </c:pt>
                <c:pt idx="14">
                  <c:v>528</c:v>
                </c:pt>
              </c:numCache>
            </c:numRef>
          </c:val>
          <c:extLst>
            <c:ext xmlns:c16="http://schemas.microsoft.com/office/drawing/2014/chart" uri="{C3380CC4-5D6E-409C-BE32-E72D297353CC}">
              <c16:uniqueId val="{00000000-F54D-45EA-8299-BD73652760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2</c:v>
                </c:pt>
              </c:numCache>
            </c:numRef>
          </c:val>
          <c:extLst>
            <c:ext xmlns:c16="http://schemas.microsoft.com/office/drawing/2014/chart" uri="{C3380CC4-5D6E-409C-BE32-E72D297353CC}">
              <c16:uniqueId val="{00000001-F54D-45EA-8299-BD73652760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25</c:v>
                </c:pt>
                <c:pt idx="6">
                  <c:v>25</c:v>
                </c:pt>
                <c:pt idx="9">
                  <c:v>4</c:v>
                </c:pt>
                <c:pt idx="12">
                  <c:v>10</c:v>
                </c:pt>
              </c:numCache>
            </c:numRef>
          </c:val>
          <c:extLst>
            <c:ext xmlns:c16="http://schemas.microsoft.com/office/drawing/2014/chart" uri="{C3380CC4-5D6E-409C-BE32-E72D297353CC}">
              <c16:uniqueId val="{00000002-F54D-45EA-8299-BD73652760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4D-45EA-8299-BD73652760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222</c:v>
                </c:pt>
                <c:pt idx="3">
                  <c:v>226</c:v>
                </c:pt>
                <c:pt idx="6">
                  <c:v>257</c:v>
                </c:pt>
                <c:pt idx="9">
                  <c:v>269</c:v>
                </c:pt>
                <c:pt idx="12">
                  <c:v>279</c:v>
                </c:pt>
              </c:numCache>
            </c:numRef>
          </c:val>
          <c:extLst>
            <c:ext xmlns:c16="http://schemas.microsoft.com/office/drawing/2014/chart" uri="{C3380CC4-5D6E-409C-BE32-E72D297353CC}">
              <c16:uniqueId val="{00000004-F54D-45EA-8299-BD73652760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4D-45EA-8299-BD73652760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4D-45EA-8299-BD73652760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537</c:v>
                </c:pt>
                <c:pt idx="3">
                  <c:v>542</c:v>
                </c:pt>
                <c:pt idx="6">
                  <c:v>523</c:v>
                </c:pt>
                <c:pt idx="9">
                  <c:v>513</c:v>
                </c:pt>
                <c:pt idx="12">
                  <c:v>445</c:v>
                </c:pt>
              </c:numCache>
            </c:numRef>
          </c:val>
          <c:extLst>
            <c:ext xmlns:c16="http://schemas.microsoft.com/office/drawing/2014/chart" uri="{C3380CC4-5D6E-409C-BE32-E72D297353CC}">
              <c16:uniqueId val="{00000007-F54D-45EA-8299-BD73652760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190</c:v>
                </c:pt>
                <c:pt idx="2">
                  <c:v>#N/A</c:v>
                </c:pt>
                <c:pt idx="3">
                  <c:v>#N/A</c:v>
                </c:pt>
                <c:pt idx="4">
                  <c:v>221</c:v>
                </c:pt>
                <c:pt idx="5">
                  <c:v>#N/A</c:v>
                </c:pt>
                <c:pt idx="6">
                  <c:v>#N/A</c:v>
                </c:pt>
                <c:pt idx="7">
                  <c:v>212</c:v>
                </c:pt>
                <c:pt idx="8">
                  <c:v>#N/A</c:v>
                </c:pt>
                <c:pt idx="9">
                  <c:v>#N/A</c:v>
                </c:pt>
                <c:pt idx="10">
                  <c:v>141</c:v>
                </c:pt>
                <c:pt idx="11">
                  <c:v>#N/A</c:v>
                </c:pt>
                <c:pt idx="12">
                  <c:v>#N/A</c:v>
                </c:pt>
                <c:pt idx="13">
                  <c:v>208</c:v>
                </c:pt>
                <c:pt idx="14">
                  <c:v>#N/A</c:v>
                </c:pt>
              </c:numCache>
            </c:numRef>
          </c:val>
          <c:smooth val="0"/>
          <c:extLst>
            <c:ext xmlns:c16="http://schemas.microsoft.com/office/drawing/2014/chart" uri="{C3380CC4-5D6E-409C-BE32-E72D297353CC}">
              <c16:uniqueId val="{00000008-F54D-45EA-8299-BD73652760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3862</c:v>
                </c:pt>
                <c:pt idx="5">
                  <c:v>2249</c:v>
                </c:pt>
                <c:pt idx="8">
                  <c:v>3892</c:v>
                </c:pt>
                <c:pt idx="11">
                  <c:v>3937</c:v>
                </c:pt>
                <c:pt idx="14">
                  <c:v>3790</c:v>
                </c:pt>
              </c:numCache>
            </c:numRef>
          </c:val>
          <c:extLst>
            <c:ext xmlns:c16="http://schemas.microsoft.com/office/drawing/2014/chart" uri="{C3380CC4-5D6E-409C-BE32-E72D297353CC}">
              <c16:uniqueId val="{00000000-5C0C-4C41-A5FE-CE10997C69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134</c:v>
                </c:pt>
                <c:pt idx="5">
                  <c:v>131</c:v>
                </c:pt>
                <c:pt idx="8">
                  <c:v>0</c:v>
                </c:pt>
                <c:pt idx="11">
                  <c:v>0</c:v>
                </c:pt>
                <c:pt idx="14">
                  <c:v>76</c:v>
                </c:pt>
              </c:numCache>
            </c:numRef>
          </c:val>
          <c:extLst>
            <c:ext xmlns:c16="http://schemas.microsoft.com/office/drawing/2014/chart" uri="{C3380CC4-5D6E-409C-BE32-E72D297353CC}">
              <c16:uniqueId val="{00000001-5C0C-4C41-A5FE-CE10997C69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2075</c:v>
                </c:pt>
                <c:pt idx="5">
                  <c:v>2191</c:v>
                </c:pt>
                <c:pt idx="8">
                  <c:v>2095</c:v>
                </c:pt>
                <c:pt idx="11">
                  <c:v>2175</c:v>
                </c:pt>
                <c:pt idx="14">
                  <c:v>2034</c:v>
                </c:pt>
              </c:numCache>
            </c:numRef>
          </c:val>
          <c:extLst>
            <c:ext xmlns:c16="http://schemas.microsoft.com/office/drawing/2014/chart" uri="{C3380CC4-5D6E-409C-BE32-E72D297353CC}">
              <c16:uniqueId val="{00000002-5C0C-4C41-A5FE-CE10997C69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0C-4C41-A5FE-CE10997C69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0C-4C41-A5FE-CE10997C69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0C-4C41-A5FE-CE10997C69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462</c:v>
                </c:pt>
                <c:pt idx="3">
                  <c:v>472</c:v>
                </c:pt>
                <c:pt idx="6">
                  <c:v>483</c:v>
                </c:pt>
                <c:pt idx="9">
                  <c:v>482</c:v>
                </c:pt>
                <c:pt idx="12">
                  <c:v>552</c:v>
                </c:pt>
              </c:numCache>
            </c:numRef>
          </c:val>
          <c:extLst>
            <c:ext xmlns:c16="http://schemas.microsoft.com/office/drawing/2014/chart" uri="{C3380CC4-5D6E-409C-BE32-E72D297353CC}">
              <c16:uniqueId val="{00000006-5C0C-4C41-A5FE-CE10997C69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C0C-4C41-A5FE-CE10997C69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2056</c:v>
                </c:pt>
                <c:pt idx="3">
                  <c:v>1845</c:v>
                </c:pt>
                <c:pt idx="6">
                  <c:v>1690</c:v>
                </c:pt>
                <c:pt idx="9">
                  <c:v>1889</c:v>
                </c:pt>
                <c:pt idx="12">
                  <c:v>1738</c:v>
                </c:pt>
              </c:numCache>
            </c:numRef>
          </c:val>
          <c:extLst>
            <c:ext xmlns:c16="http://schemas.microsoft.com/office/drawing/2014/chart" uri="{C3380CC4-5D6E-409C-BE32-E72D297353CC}">
              <c16:uniqueId val="{00000008-5C0C-4C41-A5FE-CE10997C69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C0C-4C41-A5FE-CE10997C69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4085</c:v>
                </c:pt>
                <c:pt idx="3">
                  <c:v>3973</c:v>
                </c:pt>
                <c:pt idx="6">
                  <c:v>4107</c:v>
                </c:pt>
                <c:pt idx="9">
                  <c:v>3826</c:v>
                </c:pt>
                <c:pt idx="12">
                  <c:v>3843</c:v>
                </c:pt>
              </c:numCache>
            </c:numRef>
          </c:val>
          <c:extLst>
            <c:ext xmlns:c16="http://schemas.microsoft.com/office/drawing/2014/chart" uri="{C3380CC4-5D6E-409C-BE32-E72D297353CC}">
              <c16:uniqueId val="{0000000A-5C0C-4C41-A5FE-CE10997C69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531</c:v>
                </c:pt>
                <c:pt idx="2">
                  <c:v>#N/A</c:v>
                </c:pt>
                <c:pt idx="3">
                  <c:v>#N/A</c:v>
                </c:pt>
                <c:pt idx="4">
                  <c:v>1719</c:v>
                </c:pt>
                <c:pt idx="5">
                  <c:v>#N/A</c:v>
                </c:pt>
                <c:pt idx="6">
                  <c:v>#N/A</c:v>
                </c:pt>
                <c:pt idx="7">
                  <c:v>293</c:v>
                </c:pt>
                <c:pt idx="8">
                  <c:v>#N/A</c:v>
                </c:pt>
                <c:pt idx="9">
                  <c:v>#N/A</c:v>
                </c:pt>
                <c:pt idx="10">
                  <c:v>86</c:v>
                </c:pt>
                <c:pt idx="11">
                  <c:v>#N/A</c:v>
                </c:pt>
                <c:pt idx="12">
                  <c:v>#N/A</c:v>
                </c:pt>
                <c:pt idx="13">
                  <c:v>233</c:v>
                </c:pt>
                <c:pt idx="14">
                  <c:v>#N/A</c:v>
                </c:pt>
              </c:numCache>
            </c:numRef>
          </c:val>
          <c:smooth val="0"/>
          <c:extLst>
            <c:ext xmlns:c16="http://schemas.microsoft.com/office/drawing/2014/chart" uri="{C3380CC4-5D6E-409C-BE32-E72D297353CC}">
              <c16:uniqueId val="{0000000B-5C0C-4C41-A5FE-CE10997C69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717</c:v>
                </c:pt>
                <c:pt idx="1">
                  <c:v>727</c:v>
                </c:pt>
                <c:pt idx="2">
                  <c:v>673</c:v>
                </c:pt>
              </c:numCache>
            </c:numRef>
          </c:val>
          <c:extLst>
            <c:ext xmlns:c16="http://schemas.microsoft.com/office/drawing/2014/chart" uri="{C3380CC4-5D6E-409C-BE32-E72D297353CC}">
              <c16:uniqueId val="{00000000-22EC-40BB-B60D-6310C7DD44A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83</c:v>
                </c:pt>
                <c:pt idx="1">
                  <c:v>83</c:v>
                </c:pt>
                <c:pt idx="2">
                  <c:v>83</c:v>
                </c:pt>
              </c:numCache>
            </c:numRef>
          </c:val>
          <c:extLst>
            <c:ext xmlns:c16="http://schemas.microsoft.com/office/drawing/2014/chart" uri="{C3380CC4-5D6E-409C-BE32-E72D297353CC}">
              <c16:uniqueId val="{00000001-22EC-40BB-B60D-6310C7DD44A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1067</c:v>
                </c:pt>
                <c:pt idx="1">
                  <c:v>1048</c:v>
                </c:pt>
                <c:pt idx="2">
                  <c:v>958</c:v>
                </c:pt>
              </c:numCache>
            </c:numRef>
          </c:val>
          <c:extLst>
            <c:ext xmlns:c16="http://schemas.microsoft.com/office/drawing/2014/chart" uri="{C3380CC4-5D6E-409C-BE32-E72D297353CC}">
              <c16:uniqueId val="{00000002-22EC-40BB-B60D-6310C7DD44A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{98AD7592-9635-4489-85AB-E75F9AC144B4}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E74-488B-82FB-FE32DA6347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{CEC6F0F0-DEF3-4648-A78B-FA801A25DA9E}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74-488B-82FB-FE32DA6347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{60DC96A4-D1D0-46ED-B03C-DA6878C9FECC}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74-488B-82FB-FE32DA6347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{6B7104DA-D33E-4CB5-94A9-CC2A239D76C1}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74-488B-82FB-FE32DA6347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{8FC4D86B-D941-4E34-9B8B-6FABA3906710}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74-488B-82FB-FE32DA63471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{1380C5C8-8459-4BC9-8807-67E43460235B}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E74-488B-82FB-FE32DA634715}"/>
                </c:ext>
              </c:extLst>
            </c:dLbl>
            <c:dLbl>
              <c:idx val="16"/>
              <c:layout>
                <c:manualLayout>
                  <c:x val="0"/>
                  <c:y val="1.244355826194081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{21F358FC-9735-450E-8D85-B4B6291F37F7}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E74-488B-82FB-FE32DA634715}"/>
                </c:ext>
              </c:extLst>
            </c:dLbl>
            <c:dLbl>
              <c:idx val="24"/>
              <c:layout>
                <c:manualLayout>
                  <c:x val="0"/>
                  <c:y val="-5.18761338523966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{94B77B70-9BFD-4030-8FD9-899B4BFFACDF}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E74-488B-82FB-FE32DA634715}"/>
                </c:ext>
              </c:extLst>
            </c:dLbl>
            <c:dLbl>
              <c:idx val="32"/>
              <c:layout>
                <c:manualLayout>
                  <c:x val="0"/>
                  <c:y val="-7.2554120304603332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{7287FE5D-97E9-4B14-8A6C-7D6B11E9B60E}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E74-488B-82FB-FE32DA6347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75.7</c:v>
                </c:pt>
                <c:pt idx="16">
                  <c:v>75.7</c:v>
                </c:pt>
                <c:pt idx="24">
                  <c:v>75.7</c:v>
                </c:pt>
                <c:pt idx="32">
                  <c:v>75.7</c:v>
                </c:pt>
              </c:numCache>
            </c:numRef>
          </c:xVal>
          <c:yVal>
            <c:numRef>
              <c:f>公会計指標分析・財政指標組合せ分析表!$BP$51:$DC$51</c:f>
              <c:numCache>
                <c:formatCode>#,##0.0;"▲ "#,##0.0</c:formatCode>
                <c:ptCount val="40"/>
                <c:pt idx="0">
                  <c:v>21.6</c:v>
                </c:pt>
                <c:pt idx="8">
                  <c:v>64.599999999999994</c:v>
                </c:pt>
                <c:pt idx="16">
                  <c:v>11.2</c:v>
                </c:pt>
                <c:pt idx="24">
                  <c:v>3.4</c:v>
                </c:pt>
                <c:pt idx="32">
                  <c:v>8.6999999999999993</c:v>
                </c:pt>
              </c:numCache>
            </c:numRef>
          </c:yVal>
          <c:smooth val="0"/>
          <c:extLst>
            <c:ext xmlns:c16="http://schemas.microsoft.com/office/drawing/2014/chart" uri="{C3380CC4-5D6E-409C-BE32-E72D297353CC}">
              <c16:uniqueId val="{00000009-0E74-488B-82FB-FE32DA63471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{BF36BF34-BC0D-4191-8474-074F7D7C42A3}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E74-488B-82FB-FE32DA63471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{3177F4E8-3AB2-46EE-A042-4583F4A4F218}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74-488B-82FB-FE32DA6347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{19C9D0E8-6782-482B-965F-FE067F206268}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74-488B-82FB-FE32DA6347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{A4C43175-62BF-4654-87E7-49F8B8D1649F}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74-488B-82FB-FE32DA6347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{4B6091E4-E47E-4775-BBA9-A33C2754E83F}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74-488B-82FB-FE32DA63471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{1FADE970-57FB-4046-8691-0FA07DD1F621}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E74-488B-82FB-FE32DA63471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{928543E1-7487-48B3-A2B0-3317A5846CFE}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E74-488B-82FB-FE32DA634715}"/>
                </c:ext>
              </c:extLst>
            </c:dLbl>
            <c:dLbl>
              <c:idx val="24"/>
              <c:layout>
                <c:manualLayout>
                  <c:x val="-2.850007411693824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{F3D268A2-F045-4C8B-A7B8-0CC2166984E2}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E74-488B-82FB-FE32DA634715}"/>
                </c:ext>
              </c:extLst>
            </c:dLbl>
            <c:dLbl>
              <c:idx val="32"/>
              <c:layout>
                <c:manualLayout>
                  <c:x val="-3.553142718353020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{F9D53DFA-2822-4D76-A0D7-426703B37DF2}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E74-488B-82FB-FE32DA6347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E74-488B-82FB-FE32DA634715}"/>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{3FF8C150-56DC-45C6-B63D-1B679D7EA0F8}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27-4582-847A-DA0E012E6B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{9FC8E745-B4E9-49C1-9FC0-5B8B02BB0B6D}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27-4582-847A-DA0E012E6B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{CB7A9983-17C8-4F46-9947-6543B01994B3}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27-4582-847A-DA0E012E6B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{B43D7E1C-722F-4933-A4FE-C80EA05EA9CD}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27-4582-847A-DA0E012E6B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{9A9357EA-2085-47B0-B506-DF7697436450}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27-4582-847A-DA0E012E6BA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{08906939-268F-4F24-8818-6DF6C4667BCA}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27-4582-847A-DA0E012E6BA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{25764BA4-954D-4BB5-8AD9-63A7F5101D73}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27-4582-847A-DA0E012E6BA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{5D54594F-A4C5-40DB-AA01-AB51FA1AE542}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27-4582-847A-DA0E012E6BA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{37EF669D-EA86-4BA9-BB56-E7F68E5CEBE5}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27-4582-847A-DA0E012E6B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8.1999999999999993</c:v>
                </c:pt>
                <c:pt idx="16">
                  <c:v>8</c:v>
                </c:pt>
                <c:pt idx="24">
                  <c:v>7.3</c:v>
                </c:pt>
                <c:pt idx="32">
                  <c:v>7.2</c:v>
                </c:pt>
              </c:numCache>
            </c:numRef>
          </c:xVal>
          <c:yVal>
            <c:numRef>
              <c:f>公会計指標分析・財政指標組合せ分析表!$BP$73:$DC$73</c:f>
              <c:numCache>
                <c:formatCode>#,##0.0;"▲ "#,##0.0</c:formatCode>
                <c:ptCount val="40"/>
                <c:pt idx="0">
                  <c:v>21.6</c:v>
                </c:pt>
                <c:pt idx="8">
                  <c:v>64.599999999999994</c:v>
                </c:pt>
                <c:pt idx="16">
                  <c:v>11.2</c:v>
                </c:pt>
                <c:pt idx="24">
                  <c:v>3.4</c:v>
                </c:pt>
                <c:pt idx="32">
                  <c:v>8.6999999999999993</c:v>
                </c:pt>
              </c:numCache>
            </c:numRef>
          </c:yVal>
          <c:smooth val="0"/>
          <c:extLst>
            <c:ext xmlns:c16="http://schemas.microsoft.com/office/drawing/2014/chart" uri="{C3380CC4-5D6E-409C-BE32-E72D297353CC}">
              <c16:uniqueId val="{00000009-EC27-4582-847A-DA0E012E6BA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{ABA16203-7A4D-4C0F-9DFF-FD054AC85F57}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27-4582-847A-DA0E012E6BA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{8E0E4040-A953-4559-AA3B-25AD8135BB30}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27-4582-847A-DA0E012E6B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{EBA0E76B-8151-4A26-9B67-4FA4FDAD1CE7}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27-4582-847A-DA0E012E6B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{AF9E0017-0E50-4D87-831C-85B82F783D9C}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27-4582-847A-DA0E012E6B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{D8C23DD4-B972-4F63-88F2-8B101CFBBD31}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27-4582-847A-DA0E012E6BAF}"/>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{82286887-F5AE-4108-A779-2BC5A55CE64F}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27-4582-847A-DA0E012E6BAF}"/>
                </c:ext>
              </c:extLst>
            </c:dLbl>
            <c:dLbl>
              <c:idx val="16"/>
              <c:layout>
                <c:manualLayout>
                  <c:x val="-1.8235628084250128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{767BB717-D89A-477D-B177-55D7B9A6458A}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27-4582-847A-DA0E012E6BA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{D7A6FA68-7FE5-4844-B8BB-F1A4BCEC2F97}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27-4582-847A-DA0E012E6BA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{6C3C65E0-9A09-4ECA-B2EE-0913767BB4FF}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27-4582-847A-DA0E012E6B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C27-4582-847A-DA0E012E6BAF}"/>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の減少が進み、年齢構成も少子高齢化が著しい状況にある。基幹産業である酪農業では、乳価が安定していて農業所得はやや高い水準にあるが、後継者がいない等の理由による離農で農家戸数が減少しており、法人化や大規模化等の経営基盤の強化が進めてられているところ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本町の財政構造は地方交付税等に多く依存しており、住民サービスの低下を招かないようにしつつ、老朽化した公共施設の統廃合等による経常経費の削減、ふるさと納税の取組みの強化などにより財源を確保し、健全な財政運営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474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過去に実施した投資的事業に係る公債費、職員給与を含む人件費や公共施設の老朽化に伴う維持補修費が経常経費の大部分を占めている。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公債費について、一般会計では公営住宅改修工事</a:t>
          </a:r>
          <a:r>
            <a:rPr kumimoji="1" lang="ja-JP" altLang="en-US" sz="1100" b="0" i="0" baseline="0">
              <a:solidFill>
                <a:schemeClr val="dk1"/>
              </a:solidFill>
              <a:effectLst/>
              <a:latin typeface="+mn-lt"/>
              <a:ea typeface="+mn-ea"/>
              <a:cs typeface="+mn-cs"/>
            </a:rPr>
            <a:t>による起債の増加が数年予定しており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また簡易</a:t>
          </a:r>
          <a:r>
            <a:rPr kumimoji="1" lang="ja-JP" altLang="ja-JP" sz="1100" b="0" i="0" baseline="0">
              <a:solidFill>
                <a:schemeClr val="dk1"/>
              </a:solidFill>
              <a:effectLst/>
              <a:latin typeface="+mn-lt"/>
              <a:ea typeface="+mn-ea"/>
              <a:cs typeface="+mn-cs"/>
            </a:rPr>
            <a:t>水道会計では簡易水道施設整備事業に係る</a:t>
          </a:r>
          <a:r>
            <a:rPr kumimoji="1" lang="ja-JP" altLang="en-US" sz="1100" b="0" i="0" baseline="0">
              <a:solidFill>
                <a:schemeClr val="dk1"/>
              </a:solidFill>
              <a:effectLst/>
              <a:latin typeface="+mn-lt"/>
              <a:ea typeface="+mn-ea"/>
              <a:cs typeface="+mn-cs"/>
            </a:rPr>
            <a:t>起債借入に伴い、</a:t>
          </a:r>
          <a:r>
            <a:rPr kumimoji="1" lang="ja-JP" altLang="ja-JP" sz="1100" b="0" i="0" baseline="0">
              <a:solidFill>
                <a:schemeClr val="dk1"/>
              </a:solidFill>
              <a:effectLst/>
              <a:latin typeface="+mn-lt"/>
              <a:ea typeface="+mn-ea"/>
              <a:cs typeface="+mn-cs"/>
            </a:rPr>
            <a:t>一般会計からの繰出金が増加が見られ</a:t>
          </a:r>
          <a:r>
            <a:rPr kumimoji="1" lang="ja-JP" altLang="en-US" sz="1100" b="0" i="0" baseline="0">
              <a:solidFill>
                <a:schemeClr val="dk1"/>
              </a:solidFill>
              <a:effectLst/>
              <a:latin typeface="+mn-lt"/>
              <a:ea typeface="+mn-ea"/>
              <a:cs typeface="+mn-cs"/>
            </a:rPr>
            <a:t>ることから、</a:t>
          </a:r>
          <a:r>
            <a:rPr kumimoji="1" lang="ja-JP" altLang="ja-JP" sz="1100" b="0" i="0" baseline="0">
              <a:solidFill>
                <a:schemeClr val="dk1"/>
              </a:solidFill>
              <a:effectLst/>
              <a:latin typeface="+mn-lt"/>
              <a:ea typeface="+mn-ea"/>
              <a:cs typeface="+mn-cs"/>
            </a:rPr>
            <a:t>新規起債の抑制、職員定数管理を徹底するなど経常的経費の抑制に努める。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159596</xdr:rowOff>
    </xdr:from>
    <xdr:to>
      <xdr:col>23</xdr:col>
      <xdr:colOff>133350</xdr:colOff>
      <xdr:row>65</xdr:row>
      <xdr:rowOff>48895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18046"/>
          <a:ext cx="838200" cy="57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57</xdr:row>
      <xdr:rowOff>169756</xdr:rowOff>
    </xdr:from>
    <xdr:to>
      <xdr:col>19</xdr:col>
      <xdr:colOff>133350</xdr:colOff>
      <xdr:row>61</xdr:row>
      <xdr:rowOff>159596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9942406"/>
          <a:ext cx="889000" cy="67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169756</xdr:rowOff>
    </xdr:from>
    <xdr:to>
      <xdr:col>15</xdr:col>
      <xdr:colOff>82550</xdr:colOff>
      <xdr:row>61</xdr:row>
      <xdr:rowOff>87206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9942406"/>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87206</xdr:rowOff>
    </xdr:from>
    <xdr:to>
      <xdr:col>11</xdr:col>
      <xdr:colOff>31750</xdr:colOff>
      <xdr:row>63</xdr:row>
      <xdr:rowOff>106256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45656"/>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169545</xdr:rowOff>
    </xdr:from>
    <xdr:to>
      <xdr:col>23</xdr:col>
      <xdr:colOff>184150</xdr:colOff>
      <xdr:row>65</xdr:row>
      <xdr:rowOff>99695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141622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1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108796</xdr:rowOff>
    </xdr:from>
    <xdr:to>
      <xdr:col>19</xdr:col>
      <xdr:colOff>184150</xdr:colOff>
      <xdr:row>62</xdr:row>
      <xdr:rowOff>38946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49123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36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118956</xdr:rowOff>
    </xdr:from>
    <xdr:to>
      <xdr:col>15</xdr:col>
      <xdr:colOff>133350</xdr:colOff>
      <xdr:row>58</xdr:row>
      <xdr:rowOff>49106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989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59283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9660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36406</xdr:rowOff>
    </xdr:from>
    <xdr:to>
      <xdr:col>11</xdr:col>
      <xdr:colOff>82550</xdr:colOff>
      <xdr:row>61</xdr:row>
      <xdr:rowOff>138006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167233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2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[708,257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人件費・物件費等決算額が類似団体と比較して高い傾向が続いている。経常的に要する人件費や、公共施設の維持管理に要する経費も増加傾向にある。引き続き、職員定数管理の徹底、公共施設の統廃合を計画的に進め、人件費・物件費等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160017</xdr:rowOff>
    </xdr:from>
    <xdr:to>
      <xdr:col>23</xdr:col>
      <xdr:colOff>133350</xdr:colOff>
      <xdr:row>83</xdr:row>
      <xdr:rowOff>1157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18917"/>
          <a:ext cx="838200" cy="1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128237</xdr:rowOff>
    </xdr:from>
    <xdr:to>
      <xdr:col>19</xdr:col>
      <xdr:colOff>133350</xdr:colOff>
      <xdr:row>82</xdr:row>
      <xdr:rowOff>160017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87137"/>
          <a:ext cx="889000" cy="3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84396</xdr:rowOff>
    </xdr:from>
    <xdr:to>
      <xdr:col>15</xdr:col>
      <xdr:colOff>82550</xdr:colOff>
      <xdr:row>82</xdr:row>
      <xdr:rowOff>128237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43296"/>
          <a:ext cx="889000" cy="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67642</xdr:rowOff>
    </xdr:from>
    <xdr:to>
      <xdr:col>11</xdr:col>
      <xdr:colOff>31750</xdr:colOff>
      <xdr:row>82</xdr:row>
      <xdr:rowOff>84396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26542"/>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121807</xdr:rowOff>
    </xdr:from>
    <xdr:to>
      <xdr:col>23</xdr:col>
      <xdr:colOff>184150</xdr:colOff>
      <xdr:row>83</xdr:row>
      <xdr:rowOff>51957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8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93884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52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109217</xdr:rowOff>
    </xdr:from>
    <xdr:to>
      <xdr:col>19</xdr:col>
      <xdr:colOff>184150</xdr:colOff>
      <xdr:row>83</xdr:row>
      <xdr:rowOff>39367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6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24144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54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77437</xdr:rowOff>
    </xdr:from>
    <xdr:to>
      <xdr:col>15</xdr:col>
      <xdr:colOff>133350</xdr:colOff>
      <xdr:row>83</xdr:row>
      <xdr:rowOff>7587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3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163814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2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33596</xdr:rowOff>
    </xdr:from>
    <xdr:to>
      <xdr:col>11</xdr:col>
      <xdr:colOff>82550</xdr:colOff>
      <xdr:row>82</xdr:row>
      <xdr:rowOff>135196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9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119973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78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16842</xdr:rowOff>
    </xdr:from>
    <xdr:to>
      <xdr:col>7</xdr:col>
      <xdr:colOff>31750</xdr:colOff>
      <xdr:row>82</xdr:row>
      <xdr:rowOff>118442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7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103219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62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職員数は類似団体と比較して多いものの、若年層の職員が多いためラスパイレス指数では類似団体と概ね同様な推移となっている。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91694</xdr:rowOff>
    </xdr:from>
    <xdr:to>
      <xdr:col>81</xdr:col>
      <xdr:colOff>44450</xdr:colOff>
      <xdr:row>88</xdr:row>
      <xdr:rowOff>106172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7929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91694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8760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77215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87600"/>
          <a:ext cx="889000" cy="7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57913</xdr:rowOff>
    </xdr:from>
    <xdr:to>
      <xdr:col>68</xdr:col>
      <xdr:colOff>152400</xdr:colOff>
      <xdr:row>88</xdr:row>
      <xdr:rowOff>77215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45513"/>
          <a:ext cx="889000" cy="1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55372</xdr:rowOff>
    </xdr:from>
    <xdr:to>
      <xdr:col>81</xdr:col>
      <xdr:colOff>95250</xdr:colOff>
      <xdr:row>88</xdr:row>
      <xdr:rowOff>156972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27449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40894</xdr:rowOff>
    </xdr:from>
    <xdr:to>
      <xdr:col>77</xdr:col>
      <xdr:colOff>95250</xdr:colOff>
      <xdr:row>88</xdr:row>
      <xdr:rowOff>142494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127271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1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60977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26415</xdr:rowOff>
    </xdr:from>
    <xdr:to>
      <xdr:col>68</xdr:col>
      <xdr:colOff>203200</xdr:colOff>
      <xdr:row>88</xdr:row>
      <xdr:rowOff>128015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112792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7113</xdr:rowOff>
    </xdr:from>
    <xdr:to>
      <xdr:col>64</xdr:col>
      <xdr:colOff>152400</xdr:colOff>
      <xdr:row>88</xdr:row>
      <xdr:rowOff>108713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93490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近年、地域における雇用の場の確保を推進している観点から、地元出身者（主に高卒）を採用しているほか、保健福祉事業充実のため保健師を多く採用しており、類似団体平均から多くなっている。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職員の定数管理計画に基づいた退職者補充とし、年齢構成に配慮しながら適切な定数管理に努める。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80169</xdr:rowOff>
    </xdr:from>
    <xdr:to>
      <xdr:col>81</xdr:col>
      <xdr:colOff>44450</xdr:colOff>
      <xdr:row>61</xdr:row>
      <xdr:rowOff>84190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538619"/>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82381</xdr:rowOff>
    </xdr:from>
    <xdr:to>
      <xdr:col>77</xdr:col>
      <xdr:colOff>44450</xdr:colOff>
      <xdr:row>61</xdr:row>
      <xdr:rowOff>84190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40831"/>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82381</xdr:rowOff>
    </xdr:from>
    <xdr:to>
      <xdr:col>72</xdr:col>
      <xdr:colOff>203200</xdr:colOff>
      <xdr:row>61</xdr:row>
      <xdr:rowOff>88614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540831"/>
          <a:ext cx="889000" cy="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73332</xdr:rowOff>
    </xdr:from>
    <xdr:to>
      <xdr:col>68</xdr:col>
      <xdr:colOff>152400</xdr:colOff>
      <xdr:row>61</xdr:row>
      <xdr:rowOff>88614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31782"/>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29369</xdr:rowOff>
    </xdr:from>
    <xdr:to>
      <xdr:col>81</xdr:col>
      <xdr:colOff>95250</xdr:colOff>
      <xdr:row>61</xdr:row>
      <xdr:rowOff>130969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1446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5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33390</xdr:rowOff>
    </xdr:from>
    <xdr:to>
      <xdr:col>77</xdr:col>
      <xdr:colOff>95250</xdr:colOff>
      <xdr:row>61</xdr:row>
      <xdr:rowOff>134990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119767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7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31581</xdr:rowOff>
    </xdr:from>
    <xdr:to>
      <xdr:col>73</xdr:col>
      <xdr:colOff>44450</xdr:colOff>
      <xdr:row>61</xdr:row>
      <xdr:rowOff>133181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9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117958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76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37814</xdr:rowOff>
    </xdr:from>
    <xdr:to>
      <xdr:col>68</xdr:col>
      <xdr:colOff>203200</xdr:colOff>
      <xdr:row>61</xdr:row>
      <xdr:rowOff>139414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9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124191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8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22532</xdr:rowOff>
    </xdr:from>
    <xdr:to>
      <xdr:col>64</xdr:col>
      <xdr:colOff>152400</xdr:colOff>
      <xdr:row>61</xdr:row>
      <xdr:rowOff>124132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8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108909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67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過去の投資的事業に係る償還のピークが過ぎ、新規起債を抑制してきたことから、着実に比率は減少し、類似団体との差は小さくなってきたが、</a:t>
          </a:r>
          <a:r>
            <a:rPr kumimoji="1" lang="ja-JP" altLang="en-US" sz="1100" b="0" i="0" baseline="0">
              <a:solidFill>
                <a:schemeClr val="dk1"/>
              </a:solidFill>
              <a:effectLst/>
              <a:latin typeface="+mn-lt"/>
              <a:ea typeface="+mn-ea"/>
              <a:cs typeface="+mn-cs"/>
            </a:rPr>
            <a:t>一般会計における公営住宅改修工事に伴う新規借入や、</a:t>
          </a:r>
          <a:r>
            <a:rPr kumimoji="1" lang="ja-JP" altLang="ja-JP" sz="1100" b="0" i="0" baseline="0">
              <a:solidFill>
                <a:schemeClr val="dk1"/>
              </a:solidFill>
              <a:effectLst/>
              <a:latin typeface="+mn-lt"/>
              <a:ea typeface="+mn-ea"/>
              <a:cs typeface="+mn-cs"/>
            </a:rPr>
            <a:t>簡易水道施設整備事業で多額の借入を行ったことから、実質公債費比率が増加に転じる年度もあると見込まれる。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今後も、新規起債は抑制し、安定した財政運営に努める。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61722</xdr:rowOff>
    </xdr:from>
    <xdr:to>
      <xdr:col>81</xdr:col>
      <xdr:colOff>44450</xdr:colOff>
      <xdr:row>41</xdr:row>
      <xdr:rowOff>66548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9117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66548</xdr:rowOff>
    </xdr:from>
    <xdr:to>
      <xdr:col>77</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9599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109982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12978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109982</xdr:rowOff>
    </xdr:from>
    <xdr:to>
      <xdr:col>68</xdr:col>
      <xdr:colOff>152400</xdr:colOff>
      <xdr:row>41</xdr:row>
      <xdr:rowOff>114808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3943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27449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15748</xdr:rowOff>
    </xdr:from>
    <xdr:to>
      <xdr:col>77</xdr:col>
      <xdr:colOff>95250</xdr:colOff>
      <xdr:row>41</xdr:row>
      <xdr:rowOff>117348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127525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814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59182</xdr:rowOff>
    </xdr:from>
    <xdr:to>
      <xdr:col>68</xdr:col>
      <xdr:colOff>203200</xdr:colOff>
      <xdr:row>41</xdr:row>
      <xdr:rowOff>160782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145559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64008</xdr:rowOff>
    </xdr:from>
    <xdr:to>
      <xdr:col>64</xdr:col>
      <xdr:colOff>152400</xdr:colOff>
      <xdr:row>41</xdr:row>
      <xdr:rowOff>165608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150385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町内には老朽化している建物が多く、簡易水道事業では、配水管の更新も予定されているなど、施設の更新に要する事業費で将来負担比率は類似団体と比較すると高い状況が続くと予想される。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大型事業終了後は、新規起債は抑制し、公共施設の統廃合等による事業費の削減に努める。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15946</xdr:rowOff>
    </xdr:from>
    <xdr:to>
      <xdr:col>81</xdr:col>
      <xdr:colOff>44450</xdr:colOff>
      <xdr:row>14</xdr:row>
      <xdr:rowOff>86995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179800" y="2416246"/>
          <a:ext cx="838200" cy="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15946</xdr:rowOff>
    </xdr:from>
    <xdr:to>
      <xdr:col>77</xdr:col>
      <xdr:colOff>44450</xdr:colOff>
      <xdr:row>14</xdr:row>
      <xdr:rowOff>120509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416246"/>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120509</xdr:rowOff>
    </xdr:from>
    <xdr:to>
      <xdr:col>72</xdr:col>
      <xdr:colOff>203200</xdr:colOff>
      <xdr:row>18</xdr:row>
      <xdr:rowOff>150566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520809"/>
          <a:ext cx="889000" cy="7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88477</xdr:rowOff>
    </xdr:from>
    <xdr:to>
      <xdr:col>68</xdr:col>
      <xdr:colOff>152400</xdr:colOff>
      <xdr:row>18</xdr:row>
      <xdr:rowOff>150566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3512800" y="2660227"/>
          <a:ext cx="889000" cy="57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36195</xdr:rowOff>
    </xdr:from>
    <xdr:to>
      <xdr:col>81</xdr:col>
      <xdr:colOff>95250</xdr:colOff>
      <xdr:row>14</xdr:row>
      <xdr:rowOff>137795</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8272</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40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136596</xdr:rowOff>
    </xdr:from>
    <xdr:to>
      <xdr:col>77</xdr:col>
      <xdr:colOff>95250</xdr:colOff>
      <xdr:row>14</xdr:row>
      <xdr:rowOff>66746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3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51523</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451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69709</xdr:rowOff>
    </xdr:from>
    <xdr:to>
      <xdr:col>73</xdr:col>
      <xdr:colOff>44450</xdr:colOff>
      <xdr:row>14</xdr:row>
      <xdr:rowOff>171309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47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156086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55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99766</xdr:rowOff>
    </xdr:from>
    <xdr:to>
      <xdr:col>68</xdr:col>
      <xdr:colOff>203200</xdr:colOff>
      <xdr:row>19</xdr:row>
      <xdr:rowOff>29916</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18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14693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27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37677</xdr:rowOff>
    </xdr:from>
    <xdr:to>
      <xdr:col>64</xdr:col>
      <xdr:colOff>152400</xdr:colOff>
      <xdr:row>15</xdr:row>
      <xdr:rowOff>139277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124054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6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本町の職員の年齢構成は</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歳代が多く</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歳代が少ない傾向が続いてきたが、高年齢層の定年退職と新規採用による補充で若年化が進み類似団体平均を下回っている。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人当たりの職員数は類似団体平均と比較して多く、年齢構成も</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歳代前半が多くなっていることから、今後は人件費の割合が増加していくものと推測している。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134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111760</xdr:rowOff>
    </xdr:from>
    <xdr:to>
      <xdr:col>19</xdr:col>
      <xdr:colOff>187325</xdr:colOff>
      <xdr:row>35</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76961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111760</xdr:rowOff>
    </xdr:from>
    <xdr:to>
      <xdr:col>15</xdr:col>
      <xdr:colOff>98425</xdr:colOff>
      <xdr:row>35</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76961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50800</xdr:rowOff>
    </xdr:from>
    <xdr:to>
      <xdr:col>11</xdr:col>
      <xdr:colOff>9525</xdr:colOff>
      <xdr:row>35</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51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133350</xdr:rowOff>
    </xdr:from>
    <xdr:to>
      <xdr:col>20</xdr:col>
      <xdr:colOff>38100</xdr:colOff>
      <xdr:row>35</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31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60960</xdr:rowOff>
    </xdr:from>
    <xdr:to>
      <xdr:col>15</xdr:col>
      <xdr:colOff>149225</xdr:colOff>
      <xdr:row>33</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48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0</xdr:rowOff>
    </xdr:from>
    <xdr:to>
      <xdr:col>11</xdr:col>
      <xdr:colOff>60325</xdr:colOff>
      <xdr:row>35</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38100</xdr:rowOff>
    </xdr:from>
    <xdr:to>
      <xdr:col>6</xdr:col>
      <xdr:colOff>171450</xdr:colOff>
      <xdr:row>35</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と比較すると、物件費の占める割合は下回っているが、公共施設の老朽化は進んでおり、公共施設の管理に要する経費は増加傾向にある。住民サービスを低下させないようにしつつ、事務的経費などの経費削減の徹底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117856</xdr:rowOff>
    </xdr:from>
    <xdr:to>
      <xdr:col>82</xdr:col>
      <xdr:colOff>107950</xdr:colOff>
      <xdr:row>16</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610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117856</xdr:rowOff>
    </xdr:from>
    <xdr:to>
      <xdr:col>78</xdr:col>
      <xdr:colOff>69850</xdr:colOff>
      <xdr:row>16</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61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40132</xdr:rowOff>
    </xdr:from>
    <xdr:to>
      <xdr:col>73</xdr:col>
      <xdr:colOff>180975</xdr:colOff>
      <xdr:row>16</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833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40132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787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85344</xdr:rowOff>
    </xdr:from>
    <xdr:to>
      <xdr:col>82</xdr:col>
      <xdr:colOff>158750</xdr:colOff>
      <xdr:row>17</xdr:row>
      <xdr:rowOff>15494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101871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7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67056</xdr:rowOff>
    </xdr:from>
    <xdr:to>
      <xdr:col>78</xdr:col>
      <xdr:colOff>120650</xdr:colOff>
      <xdr:row>16</xdr:row>
      <xdr:rowOff>168656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7383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79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160782</xdr:rowOff>
    </xdr:from>
    <xdr:to>
      <xdr:col>69</xdr:col>
      <xdr:colOff>142875</xdr:colOff>
      <xdr:row>16</xdr:row>
      <xdr:rowOff>90932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101109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156210</xdr:rowOff>
    </xdr:from>
    <xdr:to>
      <xdr:col>65</xdr:col>
      <xdr:colOff>53975</xdr:colOff>
      <xdr:row>16</xdr:row>
      <xdr:rowOff>86360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96537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ひとり親世帯や高齢世帯の増加の影響等により、医療扶助や生活扶助費が増加傾向にあるほか、子ども・子育て支援給付費の増加により扶助費の占める割合は増加傾向にあるが、住民の健康や子育て支援は重要な施策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56</xdr:row>
      <xdr:rowOff>29028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322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102507</xdr:rowOff>
    </xdr:from>
    <xdr:to>
      <xdr:col>19</xdr:col>
      <xdr:colOff>187325</xdr:colOff>
      <xdr:row>55</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32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55</xdr:row>
      <xdr:rowOff>102507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32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322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121755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51707</xdr:rowOff>
    </xdr:from>
    <xdr:to>
      <xdr:col>20</xdr:col>
      <xdr:colOff>38100</xdr:colOff>
      <xdr:row>55</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その他に占める経常収支比率が類似団体平均を上回った。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簡易</a:t>
          </a:r>
          <a:r>
            <a:rPr kumimoji="1" lang="ja-JP" altLang="ja-JP" sz="1100" b="0" i="0" baseline="0">
              <a:solidFill>
                <a:schemeClr val="dk1"/>
              </a:solidFill>
              <a:effectLst/>
              <a:latin typeface="+mn-lt"/>
              <a:ea typeface="+mn-ea"/>
              <a:cs typeface="+mn-cs"/>
            </a:rPr>
            <a:t>水道事業では老朽化した配水管の更新に要する経費が増加しており、それに伴い一般会計からの繰出金も増えている。</a:t>
          </a:r>
          <a:endParaRPr lang="ja-JP" altLang="ja-JP" sz="1400">
            <a:effectLst/>
          </a:endParaRPr>
        </a:p>
        <a:p>
          <a:r>
            <a:rPr kumimoji="1" lang="ja-JP" altLang="ja-JP" sz="1100" b="0" i="0" baseline="0">
              <a:solidFill>
                <a:schemeClr val="dk1"/>
              </a:solidFill>
              <a:effectLst/>
              <a:latin typeface="+mn-lt"/>
              <a:ea typeface="+mn-ea"/>
              <a:cs typeface="+mn-cs"/>
            </a:rPr>
            <a:t>　今後の動向に注視しながら、計画的な更新に努めていく。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18415</xdr:rowOff>
    </xdr:from>
    <xdr:to>
      <xdr:col>82</xdr:col>
      <xdr:colOff>107950</xdr:colOff>
      <xdr:row>60</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76715"/>
          <a:ext cx="0" cy="1080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41927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69850</xdr:rowOff>
    </xdr:from>
    <xdr:to>
      <xdr:col>82</xdr:col>
      <xdr:colOff>196850</xdr:colOff>
      <xdr:row>60</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104792</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2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18415</xdr:rowOff>
    </xdr:from>
    <xdr:to>
      <xdr:col>82</xdr:col>
      <xdr:colOff>196850</xdr:colOff>
      <xdr:row>54</xdr:row>
      <xdr:rowOff>18415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7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167005</xdr:rowOff>
    </xdr:from>
    <xdr:to>
      <xdr:col>82</xdr:col>
      <xdr:colOff>107950</xdr:colOff>
      <xdr:row>59</xdr:row>
      <xdr:rowOff>24130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1011110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138447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68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121285</xdr:rowOff>
    </xdr:from>
    <xdr:to>
      <xdr:col>78</xdr:col>
      <xdr:colOff>69850</xdr:colOff>
      <xdr:row>59</xdr:row>
      <xdr:rowOff>24130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722485"/>
          <a:ext cx="889000" cy="41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41910</xdr:rowOff>
    </xdr:from>
    <xdr:to>
      <xdr:col>78</xdr:col>
      <xdr:colOff>120650</xdr:colOff>
      <xdr:row>57</xdr:row>
      <xdr:rowOff>143510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153687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8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121285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61390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53340</xdr:rowOff>
    </xdr:from>
    <xdr:to>
      <xdr:col>74</xdr:col>
      <xdr:colOff>31750</xdr:colOff>
      <xdr:row>57</xdr:row>
      <xdr:rowOff>154940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139717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91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60</xdr:row>
      <xdr:rowOff>138430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613900"/>
          <a:ext cx="889000" cy="81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36195</xdr:rowOff>
    </xdr:from>
    <xdr:to>
      <xdr:col>69</xdr:col>
      <xdr:colOff>142875</xdr:colOff>
      <xdr:row>57</xdr:row>
      <xdr:rowOff>137795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122572</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89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93345</xdr:rowOff>
    </xdr:from>
    <xdr:to>
      <xdr:col>65</xdr:col>
      <xdr:colOff>53975</xdr:colOff>
      <xdr:row>58</xdr:row>
      <xdr:rowOff>23495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33672</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116205</xdr:rowOff>
    </xdr:from>
    <xdr:to>
      <xdr:col>82</xdr:col>
      <xdr:colOff>158750</xdr:colOff>
      <xdr:row>59</xdr:row>
      <xdr:rowOff>46355</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100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88282</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1003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70485</xdr:rowOff>
    </xdr:from>
    <xdr:to>
      <xdr:col>74</xdr:col>
      <xdr:colOff>31750</xdr:colOff>
      <xdr:row>57</xdr:row>
      <xdr:rowOff>635</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10812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44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87630</xdr:rowOff>
    </xdr:from>
    <xdr:to>
      <xdr:col>65</xdr:col>
      <xdr:colOff>53975</xdr:colOff>
      <xdr:row>61</xdr:row>
      <xdr:rowOff>17780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37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2557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46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類似団体平均と比較すると、補助費等の占める割合は</a:t>
          </a:r>
          <a:r>
            <a:rPr kumimoji="1" lang="ja-JP" altLang="en-US" sz="1100" b="0" i="0" baseline="0">
              <a:solidFill>
                <a:schemeClr val="dk1"/>
              </a:solidFill>
              <a:effectLst/>
              <a:latin typeface="+mn-lt"/>
              <a:ea typeface="+mn-ea"/>
              <a:cs typeface="+mn-cs"/>
            </a:rPr>
            <a:t>増加している</a:t>
          </a:r>
          <a:r>
            <a:rPr kumimoji="1" lang="ja-JP" altLang="ja-JP" sz="1100" b="0" i="0" baseline="0">
              <a:solidFill>
                <a:schemeClr val="dk1"/>
              </a:solidFill>
              <a:effectLst/>
              <a:latin typeface="+mn-lt"/>
              <a:ea typeface="+mn-ea"/>
              <a:cs typeface="+mn-cs"/>
            </a:rPr>
            <a:t>　町立病院への赤字補てんの</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等が要因と考えられる</a:t>
          </a:r>
          <a:r>
            <a:rPr kumimoji="1" lang="ja-JP" altLang="ja-JP" sz="1100" b="1"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引き続き適正な運営に努めていきたい。</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39</xdr:row>
      <xdr:rowOff>165862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239764"/>
          <a:ext cx="838200" cy="61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78994</xdr:rowOff>
    </xdr:from>
    <xdr:to>
      <xdr:col>78</xdr:col>
      <xdr:colOff>69850</xdr:colOff>
      <xdr:row>36</xdr:row>
      <xdr:rowOff>67564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07974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78994</xdr:rowOff>
    </xdr:from>
    <xdr:to>
      <xdr:col>73</xdr:col>
      <xdr:colOff>180975</xdr:colOff>
      <xdr:row>38</xdr:row>
      <xdr:rowOff>26416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893800" y="6079744"/>
          <a:ext cx="889000" cy="46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38</xdr:row>
      <xdr:rowOff>26416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194044"/>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115062</xdr:rowOff>
    </xdr:from>
    <xdr:to>
      <xdr:col>82</xdr:col>
      <xdr:colOff>158750</xdr:colOff>
      <xdr:row>40</xdr:row>
      <xdr:rowOff>45212</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8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87139</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77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xdr:rowOff>
    </xdr:from>
    <xdr:to>
      <xdr:col>78</xdr:col>
      <xdr:colOff>120650</xdr:colOff>
      <xdr:row>36</xdr:row>
      <xdr:rowOff>118364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28194</xdr:rowOff>
    </xdr:from>
    <xdr:to>
      <xdr:col>74</xdr:col>
      <xdr:colOff>31750</xdr:colOff>
      <xdr:row>35</xdr:row>
      <xdr:rowOff>129794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139971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147066</xdr:rowOff>
    </xdr:from>
    <xdr:to>
      <xdr:col>69</xdr:col>
      <xdr:colOff>142875</xdr:colOff>
      <xdr:row>38</xdr:row>
      <xdr:rowOff>77215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61993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過去の投資的事業に係る起債償還のピークが過ぎ、公債費の占める割合は概ね類似団体と同様の推移となっている。新規起債の償還時期によって多少の増減はあるが、今後も同水準が続くと見込まれる。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76</xdr:row>
      <xdr:rowOff>24130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7432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24130</xdr:rowOff>
    </xdr:from>
    <xdr:to>
      <xdr:col>19</xdr:col>
      <xdr:colOff>187325</xdr:colOff>
      <xdr:row>76</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543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31750</xdr:rowOff>
    </xdr:from>
    <xdr:to>
      <xdr:col>15</xdr:col>
      <xdr:colOff>98425</xdr:colOff>
      <xdr:row>76</xdr:row>
      <xdr:rowOff>81280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0619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114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152400</xdr:rowOff>
    </xdr:from>
    <xdr:to>
      <xdr:col>15</xdr:col>
      <xdr:colOff>149225</xdr:colOff>
      <xdr:row>76</xdr:row>
      <xdr:rowOff>82550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92727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今後も公共施設の統廃合、長寿命化対策を検討しながら、経費の削減と平準化を図る必要がある。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120469</xdr:rowOff>
    </xdr:from>
    <xdr:to>
      <xdr:col>82</xdr:col>
      <xdr:colOff>107950</xdr:colOff>
      <xdr:row>79</xdr:row>
      <xdr:rowOff>141695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150669"/>
          <a:ext cx="838200" cy="53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79647</xdr:rowOff>
    </xdr:from>
    <xdr:to>
      <xdr:col>78</xdr:col>
      <xdr:colOff>69850</xdr:colOff>
      <xdr:row>76</xdr:row>
      <xdr:rowOff>120469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595497"/>
          <a:ext cx="889000" cy="55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79647</xdr:rowOff>
    </xdr:from>
    <xdr:to>
      <xdr:col>73</xdr:col>
      <xdr:colOff>180975</xdr:colOff>
      <xdr:row>76</xdr:row>
      <xdr:rowOff>12700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2595497"/>
          <a:ext cx="889000" cy="44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77</xdr:row>
      <xdr:rowOff>105773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42900"/>
          <a:ext cx="8890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90895</xdr:rowOff>
    </xdr:from>
    <xdr:to>
      <xdr:col>82</xdr:col>
      <xdr:colOff>158750</xdr:colOff>
      <xdr:row>80</xdr:row>
      <xdr:rowOff>21045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6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62972</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607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69669</xdr:rowOff>
    </xdr:from>
    <xdr:to>
      <xdr:col>78</xdr:col>
      <xdr:colOff>120650</xdr:colOff>
      <xdr:row>76</xdr:row>
      <xdr:rowOff>171269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9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9996</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68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28847</xdr:rowOff>
    </xdr:from>
    <xdr:to>
      <xdr:col>74</xdr:col>
      <xdr:colOff>31750</xdr:colOff>
      <xdr:row>73</xdr:row>
      <xdr:rowOff>130447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54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140624</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31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54973</xdr:rowOff>
    </xdr:from>
    <xdr:to>
      <xdr:col>65</xdr:col>
      <xdr:colOff>53975</xdr:colOff>
      <xdr:row>77</xdr:row>
      <xdr:rowOff>156573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5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166750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02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124240</xdr:rowOff>
    </xdr:from>
    <xdr:to>
      <xdr:col>29</xdr:col>
      <xdr:colOff>127000</xdr:colOff>
      <xdr:row>19</xdr:row>
      <xdr:rowOff>12262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57965"/>
          <a:ext cx="647700" cy="59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12262</xdr:rowOff>
    </xdr:from>
    <xdr:to>
      <xdr:col>26</xdr:col>
      <xdr:colOff>50800</xdr:colOff>
      <xdr:row>19</xdr:row>
      <xdr:rowOff>46030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17437"/>
          <a:ext cx="698500" cy="33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46030</xdr:rowOff>
    </xdr:from>
    <xdr:to>
      <xdr:col>22</xdr:col>
      <xdr:colOff>114300</xdr:colOff>
      <xdr:row>19</xdr:row>
      <xdr:rowOff>61354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1205"/>
          <a:ext cx="698500" cy="15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61354</xdr:rowOff>
    </xdr:from>
    <xdr:to>
      <xdr:col>18</xdr:col>
      <xdr:colOff>177800</xdr:colOff>
      <xdr:row>19</xdr:row>
      <xdr:rowOff>90110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6529"/>
          <a:ext cx="698500" cy="28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73440</xdr:rowOff>
    </xdr:from>
    <xdr:to>
      <xdr:col>29</xdr:col>
      <xdr:colOff>177800</xdr:colOff>
      <xdr:row>19</xdr:row>
      <xdr:rowOff>3590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07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89967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2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132912</xdr:rowOff>
    </xdr:from>
    <xdr:to>
      <xdr:col>26</xdr:col>
      <xdr:colOff>101600</xdr:colOff>
      <xdr:row>19</xdr:row>
      <xdr:rowOff>63062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6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73239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35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166680</xdr:rowOff>
    </xdr:from>
    <xdr:to>
      <xdr:col>22</xdr:col>
      <xdr:colOff>165100</xdr:colOff>
      <xdr:row>19</xdr:row>
      <xdr:rowOff>96830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0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107007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10554</xdr:rowOff>
    </xdr:from>
    <xdr:to>
      <xdr:col>19</xdr:col>
      <xdr:colOff>38100</xdr:colOff>
      <xdr:row>19</xdr:row>
      <xdr:rowOff>112154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5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122331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39310</xdr:rowOff>
    </xdr:from>
    <xdr:to>
      <xdr:col>15</xdr:col>
      <xdr:colOff>101600</xdr:colOff>
      <xdr:row>19</xdr:row>
      <xdr:rowOff>140910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4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151087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1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53999</xdr:rowOff>
    </xdr:from>
    <xdr:to>
      <xdr:col>29</xdr:col>
      <xdr:colOff>127000</xdr:colOff>
      <xdr:row>35</xdr:row>
      <xdr:rowOff>176794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64349"/>
          <a:ext cx="647700" cy="122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66956</xdr:rowOff>
    </xdr:from>
    <xdr:to>
      <xdr:col>26</xdr:col>
      <xdr:colOff>50800</xdr:colOff>
      <xdr:row>35</xdr:row>
      <xdr:rowOff>176794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77306"/>
          <a:ext cx="698500" cy="109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63106</xdr:rowOff>
    </xdr:from>
    <xdr:to>
      <xdr:col>22</xdr:col>
      <xdr:colOff>114300</xdr:colOff>
      <xdr:row>35</xdr:row>
      <xdr:rowOff>66956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673456"/>
          <a:ext cx="698500" cy="3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63106</xdr:rowOff>
    </xdr:from>
    <xdr:to>
      <xdr:col>18</xdr:col>
      <xdr:colOff>177800</xdr:colOff>
      <xdr:row>35</xdr:row>
      <xdr:rowOff>118108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73456"/>
          <a:ext cx="698500" cy="55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3199</xdr:rowOff>
    </xdr:from>
    <xdr:to>
      <xdr:col>29</xdr:col>
      <xdr:colOff>177800</xdr:colOff>
      <xdr:row>35</xdr:row>
      <xdr:rowOff>104799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13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191176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125994</xdr:rowOff>
    </xdr:from>
    <xdr:to>
      <xdr:col>26</xdr:col>
      <xdr:colOff>101600</xdr:colOff>
      <xdr:row>35</xdr:row>
      <xdr:rowOff>227594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36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212371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22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16156</xdr:rowOff>
    </xdr:from>
    <xdr:to>
      <xdr:col>22</xdr:col>
      <xdr:colOff>165100</xdr:colOff>
      <xdr:row>35</xdr:row>
      <xdr:rowOff>117756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26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127933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95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12306</xdr:rowOff>
    </xdr:from>
    <xdr:to>
      <xdr:col>19</xdr:col>
      <xdr:colOff>38100</xdr:colOff>
      <xdr:row>35</xdr:row>
      <xdr:rowOff>113906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22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124083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91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67308</xdr:rowOff>
    </xdr:from>
    <xdr:to>
      <xdr:col>15</xdr:col>
      <xdr:colOff>101600</xdr:colOff>
      <xdr:row>35</xdr:row>
      <xdr:rowOff>168908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77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179085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46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117371</xdr:rowOff>
    </xdr:from>
    <xdr:to>
      <xdr:col>24</xdr:col>
      <xdr:colOff>63500</xdr:colOff>
      <xdr:row>36</xdr:row>
      <xdr:rowOff>163277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89571"/>
          <a:ext cx="838200" cy="4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163277</xdr:rowOff>
    </xdr:from>
    <xdr:to>
      <xdr:col>19</xdr:col>
      <xdr:colOff>177800</xdr:colOff>
      <xdr:row>37</xdr:row>
      <xdr:rowOff>2958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35477"/>
          <a:ext cx="889000" cy="1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2958</xdr:rowOff>
    </xdr:from>
    <xdr:to>
      <xdr:col>15</xdr:col>
      <xdr:colOff>50800</xdr:colOff>
      <xdr:row>37</xdr:row>
      <xdr:rowOff>9155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46608"/>
          <a:ext cx="889000" cy="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9155</xdr:rowOff>
    </xdr:from>
    <xdr:to>
      <xdr:col>10</xdr:col>
      <xdr:colOff>114300</xdr:colOff>
      <xdr:row>37</xdr:row>
      <xdr:rowOff>36069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52805"/>
          <a:ext cx="889000" cy="2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66571</xdr:rowOff>
    </xdr:from>
    <xdr:to>
      <xdr:col>24</xdr:col>
      <xdr:colOff>114300</xdr:colOff>
      <xdr:row>36</xdr:row>
      <xdr:rowOff>168171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3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89448</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9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112477</xdr:rowOff>
    </xdr:from>
    <xdr:to>
      <xdr:col>20</xdr:col>
      <xdr:colOff>38100</xdr:colOff>
      <xdr:row>37</xdr:row>
      <xdr:rowOff>42627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8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59154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5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123608</xdr:rowOff>
    </xdr:from>
    <xdr:to>
      <xdr:col>15</xdr:col>
      <xdr:colOff>101600</xdr:colOff>
      <xdr:row>37</xdr:row>
      <xdr:rowOff>53758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70285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71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129805</xdr:rowOff>
    </xdr:from>
    <xdr:to>
      <xdr:col>10</xdr:col>
      <xdr:colOff>165100</xdr:colOff>
      <xdr:row>37</xdr:row>
      <xdr:rowOff>59955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76482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7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156719</xdr:rowOff>
    </xdr:from>
    <xdr:to>
      <xdr:col>6</xdr:col>
      <xdr:colOff>38100</xdr:colOff>
      <xdr:row>37</xdr:row>
      <xdr:rowOff>86869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2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103396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0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18740</xdr:rowOff>
    </xdr:from>
    <xdr:to>
      <xdr:col>24</xdr:col>
      <xdr:colOff>63500</xdr:colOff>
      <xdr:row>57</xdr:row>
      <xdr:rowOff>29002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1390"/>
          <a:ext cx="838200" cy="1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9832</xdr:rowOff>
    </xdr:from>
    <xdr:to>
      <xdr:col>19</xdr:col>
      <xdr:colOff>177800</xdr:colOff>
      <xdr:row>57</xdr:row>
      <xdr:rowOff>29002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82482"/>
          <a:ext cx="889000" cy="1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9832</xdr:rowOff>
    </xdr:from>
    <xdr:to>
      <xdr:col>15</xdr:col>
      <xdr:colOff>50800</xdr:colOff>
      <xdr:row>57</xdr:row>
      <xdr:rowOff>82952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82482"/>
          <a:ext cx="889000" cy="7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82639</xdr:rowOff>
    </xdr:from>
    <xdr:to>
      <xdr:col>10</xdr:col>
      <xdr:colOff>114300</xdr:colOff>
      <xdr:row>57</xdr:row>
      <xdr:rowOff>82952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55289"/>
          <a:ext cx="889000" cy="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139390</xdr:rowOff>
    </xdr:from>
    <xdr:to>
      <xdr:col>24</xdr:col>
      <xdr:colOff>114300</xdr:colOff>
      <xdr:row>57</xdr:row>
      <xdr:rowOff>69540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162267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9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149652</xdr:rowOff>
    </xdr:from>
    <xdr:to>
      <xdr:col>20</xdr:col>
      <xdr:colOff>38100</xdr:colOff>
      <xdr:row>57</xdr:row>
      <xdr:rowOff>79802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96329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2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130482</xdr:rowOff>
    </xdr:from>
    <xdr:to>
      <xdr:col>15</xdr:col>
      <xdr:colOff>101600</xdr:colOff>
      <xdr:row>57</xdr:row>
      <xdr:rowOff>60632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3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77159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06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32152</xdr:rowOff>
    </xdr:from>
    <xdr:to>
      <xdr:col>10</xdr:col>
      <xdr:colOff>165100</xdr:colOff>
      <xdr:row>57</xdr:row>
      <xdr:rowOff>133752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0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150279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80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31839</xdr:rowOff>
    </xdr:from>
    <xdr:to>
      <xdr:col>6</xdr:col>
      <xdr:colOff>38100</xdr:colOff>
      <xdr:row>57</xdr:row>
      <xdr:rowOff>133439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149966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79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170890</xdr:rowOff>
    </xdr:from>
    <xdr:to>
      <xdr:col>24</xdr:col>
      <xdr:colOff>63500</xdr:colOff>
      <xdr:row>75</xdr:row>
      <xdr:rowOff>100724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2858190"/>
          <a:ext cx="838200" cy="10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170890</xdr:rowOff>
    </xdr:from>
    <xdr:to>
      <xdr:col>19</xdr:col>
      <xdr:colOff>177800</xdr:colOff>
      <xdr:row>76</xdr:row>
      <xdr:rowOff>37827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858190"/>
          <a:ext cx="889000" cy="20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37827</xdr:rowOff>
    </xdr:from>
    <xdr:to>
      <xdr:col>15</xdr:col>
      <xdr:colOff>50800</xdr:colOff>
      <xdr:row>76</xdr:row>
      <xdr:rowOff>51498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068027"/>
          <a:ext cx="889000" cy="1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51498</xdr:rowOff>
    </xdr:from>
    <xdr:to>
      <xdr:col>10</xdr:col>
      <xdr:colOff>114300</xdr:colOff>
      <xdr:row>76</xdr:row>
      <xdr:rowOff>93870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81698"/>
          <a:ext cx="889000" cy="4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49924</xdr:rowOff>
    </xdr:from>
    <xdr:to>
      <xdr:col>24</xdr:col>
      <xdr:colOff>114300</xdr:colOff>
      <xdr:row>75</xdr:row>
      <xdr:rowOff>151524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90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72801</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6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120090</xdr:rowOff>
    </xdr:from>
    <xdr:to>
      <xdr:col>20</xdr:col>
      <xdr:colOff>38100</xdr:colOff>
      <xdr:row>75</xdr:row>
      <xdr:rowOff>50240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80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66767</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497795" y="1258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158477</xdr:rowOff>
    </xdr:from>
    <xdr:to>
      <xdr:col>15</xdr:col>
      <xdr:colOff>101600</xdr:colOff>
      <xdr:row>76</xdr:row>
      <xdr:rowOff>88627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1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105153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7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698</xdr:rowOff>
    </xdr:from>
    <xdr:to>
      <xdr:col>10</xdr:col>
      <xdr:colOff>165100</xdr:colOff>
      <xdr:row>76</xdr:row>
      <xdr:rowOff>102298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3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118824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80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43070</xdr:rowOff>
    </xdr:from>
    <xdr:to>
      <xdr:col>6</xdr:col>
      <xdr:colOff>38100</xdr:colOff>
      <xdr:row>76</xdr:row>
      <xdr:rowOff>144670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161197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4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160685</xdr:rowOff>
    </xdr:from>
    <xdr:to>
      <xdr:col>24</xdr:col>
      <xdr:colOff>63500</xdr:colOff>
      <xdr:row>95</xdr:row>
      <xdr:rowOff>54242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76985"/>
          <a:ext cx="838200" cy="6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54242</xdr:rowOff>
    </xdr:from>
    <xdr:to>
      <xdr:col>19</xdr:col>
      <xdr:colOff>177800</xdr:colOff>
      <xdr:row>95</xdr:row>
      <xdr:rowOff>56756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4199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56756</xdr:rowOff>
    </xdr:from>
    <xdr:to>
      <xdr:col>15</xdr:col>
      <xdr:colOff>50800</xdr:colOff>
      <xdr:row>95</xdr:row>
      <xdr:rowOff>62365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344506"/>
          <a:ext cx="889000" cy="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55682</xdr:rowOff>
    </xdr:from>
    <xdr:to>
      <xdr:col>10</xdr:col>
      <xdr:colOff>114300</xdr:colOff>
      <xdr:row>95</xdr:row>
      <xdr:rowOff>62365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130300" y="16343432"/>
          <a:ext cx="889000" cy="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109885</xdr:rowOff>
    </xdr:from>
    <xdr:to>
      <xdr:col>24</xdr:col>
      <xdr:colOff>114300</xdr:colOff>
      <xdr:row>95</xdr:row>
      <xdr:rowOff>40035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132762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7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3442</xdr:rowOff>
    </xdr:from>
    <xdr:to>
      <xdr:col>20</xdr:col>
      <xdr:colOff>38100</xdr:colOff>
      <xdr:row>95</xdr:row>
      <xdr:rowOff>105042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9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96169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8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5956</xdr:rowOff>
    </xdr:from>
    <xdr:to>
      <xdr:col>15</xdr:col>
      <xdr:colOff>101600</xdr:colOff>
      <xdr:row>95</xdr:row>
      <xdr:rowOff>107556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9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124083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11565</xdr:rowOff>
    </xdr:from>
    <xdr:to>
      <xdr:col>10</xdr:col>
      <xdr:colOff>165100</xdr:colOff>
      <xdr:row>95</xdr:row>
      <xdr:rowOff>113165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9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104292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9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4882</xdr:rowOff>
    </xdr:from>
    <xdr:to>
      <xdr:col>6</xdr:col>
      <xdr:colOff>38100</xdr:colOff>
      <xdr:row>95</xdr:row>
      <xdr:rowOff>106482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29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123009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6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86897</xdr:rowOff>
    </xdr:from>
    <xdr:to>
      <xdr:col>55</xdr:col>
      <xdr:colOff>0</xdr:colOff>
      <xdr:row>35</xdr:row>
      <xdr:rowOff>126330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916197"/>
          <a:ext cx="838200" cy="21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95722</xdr:rowOff>
    </xdr:from>
    <xdr:to>
      <xdr:col>50</xdr:col>
      <xdr:colOff>114300</xdr:colOff>
      <xdr:row>35</xdr:row>
      <xdr:rowOff>126330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753572"/>
          <a:ext cx="889000" cy="37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95722</xdr:rowOff>
    </xdr:from>
    <xdr:to>
      <xdr:col>45</xdr:col>
      <xdr:colOff>177800</xdr:colOff>
      <xdr:row>35</xdr:row>
      <xdr:rowOff>169673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753572"/>
          <a:ext cx="889000" cy="41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144339</xdr:rowOff>
    </xdr:from>
    <xdr:to>
      <xdr:col>41</xdr:col>
      <xdr:colOff>50800</xdr:colOff>
      <xdr:row>35</xdr:row>
      <xdr:rowOff>169673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73639"/>
          <a:ext cx="889000" cy="19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36097</xdr:rowOff>
    </xdr:from>
    <xdr:to>
      <xdr:col>55</xdr:col>
      <xdr:colOff>50800</xdr:colOff>
      <xdr:row>34</xdr:row>
      <xdr:rowOff>137697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86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58974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71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75530</xdr:rowOff>
    </xdr:from>
    <xdr:to>
      <xdr:col>50</xdr:col>
      <xdr:colOff>165100</xdr:colOff>
      <xdr:row>36</xdr:row>
      <xdr:rowOff>5680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22207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51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44922</xdr:rowOff>
    </xdr:from>
    <xdr:to>
      <xdr:col>46</xdr:col>
      <xdr:colOff>38100</xdr:colOff>
      <xdr:row>33</xdr:row>
      <xdr:rowOff>146522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70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163049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477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118873</xdr:rowOff>
    </xdr:from>
    <xdr:to>
      <xdr:col>41</xdr:col>
      <xdr:colOff>101600</xdr:colOff>
      <xdr:row>36</xdr:row>
      <xdr:rowOff>49023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1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65550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9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93539</xdr:rowOff>
    </xdr:from>
    <xdr:to>
      <xdr:col>36</xdr:col>
      <xdr:colOff>165100</xdr:colOff>
      <xdr:row>35</xdr:row>
      <xdr:rowOff>23689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2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40216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98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51593</xdr:rowOff>
    </xdr:from>
    <xdr:to>
      <xdr:col>55</xdr:col>
      <xdr:colOff>0</xdr:colOff>
      <xdr:row>58</xdr:row>
      <xdr:rowOff>118710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95693"/>
          <a:ext cx="838200" cy="6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150404</xdr:rowOff>
    </xdr:from>
    <xdr:to>
      <xdr:col>50</xdr:col>
      <xdr:colOff>114300</xdr:colOff>
      <xdr:row>58</xdr:row>
      <xdr:rowOff>118710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23054"/>
          <a:ext cx="889000" cy="13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150404</xdr:rowOff>
    </xdr:from>
    <xdr:to>
      <xdr:col>45</xdr:col>
      <xdr:colOff>177800</xdr:colOff>
      <xdr:row>58</xdr:row>
      <xdr:rowOff>117656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23054"/>
          <a:ext cx="889000" cy="1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103747</xdr:rowOff>
    </xdr:from>
    <xdr:to>
      <xdr:col>41</xdr:col>
      <xdr:colOff>50800</xdr:colOff>
      <xdr:row>58</xdr:row>
      <xdr:rowOff>117656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47847"/>
          <a:ext cx="889000" cy="1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793</xdr:rowOff>
    </xdr:from>
    <xdr:to>
      <xdr:col>55</xdr:col>
      <xdr:colOff>50800</xdr:colOff>
      <xdr:row>58</xdr:row>
      <xdr:rowOff>102393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4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150670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67910</xdr:rowOff>
    </xdr:from>
    <xdr:to>
      <xdr:col>50</xdr:col>
      <xdr:colOff>165100</xdr:colOff>
      <xdr:row>58</xdr:row>
      <xdr:rowOff>169510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1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160637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0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99604</xdr:rowOff>
    </xdr:from>
    <xdr:to>
      <xdr:col>46</xdr:col>
      <xdr:colOff>38100</xdr:colOff>
      <xdr:row>58</xdr:row>
      <xdr:rowOff>29754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7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46281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47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66856</xdr:rowOff>
    </xdr:from>
    <xdr:to>
      <xdr:col>41</xdr:col>
      <xdr:colOff>101600</xdr:colOff>
      <xdr:row>58</xdr:row>
      <xdr:rowOff>168456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1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159583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0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52947</xdr:rowOff>
    </xdr:from>
    <xdr:to>
      <xdr:col>36</xdr:col>
      <xdr:colOff>165100</xdr:colOff>
      <xdr:row>58</xdr:row>
      <xdr:rowOff>154547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9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145674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89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44450</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159133</xdr:rowOff>
    </xdr:from>
    <xdr:to>
      <xdr:col>55</xdr:col>
      <xdr:colOff>0</xdr:colOff>
      <xdr:row>99</xdr:row>
      <xdr:rowOff>19329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61233"/>
          <a:ext cx="838200" cy="3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162097</xdr:rowOff>
    </xdr:from>
    <xdr:to>
      <xdr:col>50</xdr:col>
      <xdr:colOff>114300</xdr:colOff>
      <xdr:row>99</xdr:row>
      <xdr:rowOff>19329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92747"/>
          <a:ext cx="889000" cy="20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162097</xdr:rowOff>
    </xdr:from>
    <xdr:to>
      <xdr:col>45</xdr:col>
      <xdr:colOff>177800</xdr:colOff>
      <xdr:row>98</xdr:row>
      <xdr:rowOff>92670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92747"/>
          <a:ext cx="889000" cy="10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69738</xdr:rowOff>
    </xdr:from>
    <xdr:to>
      <xdr:col>41</xdr:col>
      <xdr:colOff>50800</xdr:colOff>
      <xdr:row>98</xdr:row>
      <xdr:rowOff>92670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71838"/>
          <a:ext cx="889000" cy="2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108333</xdr:rowOff>
    </xdr:from>
    <xdr:to>
      <xdr:col>55</xdr:col>
      <xdr:colOff>50800</xdr:colOff>
      <xdr:row>99</xdr:row>
      <xdr:rowOff>38483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1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23260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2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139979</xdr:rowOff>
    </xdr:from>
    <xdr:to>
      <xdr:col>50</xdr:col>
      <xdr:colOff>165100</xdr:colOff>
      <xdr:row>99</xdr:row>
      <xdr:rowOff>70129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4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61256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703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111297</xdr:rowOff>
    </xdr:from>
    <xdr:to>
      <xdr:col>46</xdr:col>
      <xdr:colOff>38100</xdr:colOff>
      <xdr:row>98</xdr:row>
      <xdr:rowOff>41447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4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57974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1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41870</xdr:rowOff>
    </xdr:from>
    <xdr:to>
      <xdr:col>41</xdr:col>
      <xdr:colOff>101600</xdr:colOff>
      <xdr:row>98</xdr:row>
      <xdr:rowOff>143470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134597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3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18938</xdr:rowOff>
    </xdr:from>
    <xdr:to>
      <xdr:col>36</xdr:col>
      <xdr:colOff>165100</xdr:colOff>
      <xdr:row>98</xdr:row>
      <xdr:rowOff>120538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2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111665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91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21256</xdr:rowOff>
    </xdr:from>
    <xdr:to>
      <xdr:col>85</xdr:col>
      <xdr:colOff>127000</xdr:colOff>
      <xdr:row>77</xdr:row>
      <xdr:rowOff>56482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22906"/>
          <a:ext cx="838200" cy="3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21256</xdr:rowOff>
    </xdr:from>
    <xdr:to>
      <xdr:col>81</xdr:col>
      <xdr:colOff>50800</xdr:colOff>
      <xdr:row>77</xdr:row>
      <xdr:rowOff>32982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22906"/>
          <a:ext cx="889000" cy="1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29949</xdr:rowOff>
    </xdr:from>
    <xdr:to>
      <xdr:col>76</xdr:col>
      <xdr:colOff>114300</xdr:colOff>
      <xdr:row>77</xdr:row>
      <xdr:rowOff>32982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31599"/>
          <a:ext cx="889000" cy="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29949</xdr:rowOff>
    </xdr:from>
    <xdr:to>
      <xdr:col>71</xdr:col>
      <xdr:colOff>177800</xdr:colOff>
      <xdr:row>77</xdr:row>
      <xdr:rowOff>42901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31599"/>
          <a:ext cx="8890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5682</xdr:rowOff>
    </xdr:from>
    <xdr:to>
      <xdr:col>85</xdr:col>
      <xdr:colOff>177800</xdr:colOff>
      <xdr:row>77</xdr:row>
      <xdr:rowOff>107282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0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155559</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85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141906</xdr:rowOff>
    </xdr:from>
    <xdr:to>
      <xdr:col>81</xdr:col>
      <xdr:colOff>101600</xdr:colOff>
      <xdr:row>77</xdr:row>
      <xdr:rowOff>72056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7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88584</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4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153632</xdr:rowOff>
    </xdr:from>
    <xdr:to>
      <xdr:col>76</xdr:col>
      <xdr:colOff>165100</xdr:colOff>
      <xdr:row>77</xdr:row>
      <xdr:rowOff>83782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8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100309</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59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150599</xdr:rowOff>
    </xdr:from>
    <xdr:to>
      <xdr:col>72</xdr:col>
      <xdr:colOff>38100</xdr:colOff>
      <xdr:row>77</xdr:row>
      <xdr:rowOff>80749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8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97276</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5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163551</xdr:rowOff>
    </xdr:from>
    <xdr:to>
      <xdr:col>67</xdr:col>
      <xdr:colOff>101600</xdr:colOff>
      <xdr:row>77</xdr:row>
      <xdr:rowOff>93701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9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110228</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6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85911</xdr:rowOff>
    </xdr:from>
    <xdr:to>
      <xdr:col>85</xdr:col>
      <xdr:colOff>127000</xdr:colOff>
      <xdr:row>98</xdr:row>
      <xdr:rowOff>101369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88011"/>
          <a:ext cx="8382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85911</xdr:rowOff>
    </xdr:from>
    <xdr:to>
      <xdr:col>81</xdr:col>
      <xdr:colOff>50800</xdr:colOff>
      <xdr:row>98</xdr:row>
      <xdr:rowOff>92080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88011"/>
          <a:ext cx="889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92080</xdr:rowOff>
    </xdr:from>
    <xdr:to>
      <xdr:col>76</xdr:col>
      <xdr:colOff>114300</xdr:colOff>
      <xdr:row>98</xdr:row>
      <xdr:rowOff>108145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94180"/>
          <a:ext cx="889000" cy="1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99857</xdr:rowOff>
    </xdr:from>
    <xdr:to>
      <xdr:col>71</xdr:col>
      <xdr:colOff>177800</xdr:colOff>
      <xdr:row>98</xdr:row>
      <xdr:rowOff>108145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901957"/>
          <a:ext cx="889000" cy="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50569</xdr:rowOff>
    </xdr:from>
    <xdr:to>
      <xdr:col>85</xdr:col>
      <xdr:colOff>177800</xdr:colOff>
      <xdr:row>98</xdr:row>
      <xdr:rowOff>152169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5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136946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35111</xdr:rowOff>
    </xdr:from>
    <xdr:to>
      <xdr:col>81</xdr:col>
      <xdr:colOff>101600</xdr:colOff>
      <xdr:row>98</xdr:row>
      <xdr:rowOff>136711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3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127838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2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41280</xdr:rowOff>
    </xdr:from>
    <xdr:to>
      <xdr:col>76</xdr:col>
      <xdr:colOff>165100</xdr:colOff>
      <xdr:row>98</xdr:row>
      <xdr:rowOff>142880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134007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3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57345</xdr:rowOff>
    </xdr:from>
    <xdr:to>
      <xdr:col>72</xdr:col>
      <xdr:colOff>38100</xdr:colOff>
      <xdr:row>98</xdr:row>
      <xdr:rowOff>158945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5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150072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5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49057</xdr:rowOff>
    </xdr:from>
    <xdr:to>
      <xdr:col>67</xdr:col>
      <xdr:colOff>101600</xdr:colOff>
      <xdr:row>98</xdr:row>
      <xdr:rowOff>150657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141784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4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39332</xdr:rowOff>
    </xdr:from>
    <xdr:to>
      <xdr:col>116</xdr:col>
      <xdr:colOff>63500</xdr:colOff>
      <xdr:row>57</xdr:row>
      <xdr:rowOff>56376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811982"/>
          <a:ext cx="838200" cy="1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56376</xdr:rowOff>
    </xdr:from>
    <xdr:to>
      <xdr:col>111</xdr:col>
      <xdr:colOff>177800</xdr:colOff>
      <xdr:row>57</xdr:row>
      <xdr:rowOff>60592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829026"/>
          <a:ext cx="8890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60592</xdr:rowOff>
    </xdr:from>
    <xdr:to>
      <xdr:col>107</xdr:col>
      <xdr:colOff>50800</xdr:colOff>
      <xdr:row>57</xdr:row>
      <xdr:rowOff>69304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833242"/>
          <a:ext cx="889000" cy="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69304</xdr:rowOff>
    </xdr:from>
    <xdr:to>
      <xdr:col>102</xdr:col>
      <xdr:colOff>114300</xdr:colOff>
      <xdr:row>57</xdr:row>
      <xdr:rowOff>74308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841954"/>
          <a:ext cx="889000" cy="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159982</xdr:rowOff>
    </xdr:from>
    <xdr:to>
      <xdr:col>116</xdr:col>
      <xdr:colOff>114300</xdr:colOff>
      <xdr:row>57</xdr:row>
      <xdr:rowOff>90132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76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11409</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61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5576</xdr:rowOff>
    </xdr:from>
    <xdr:to>
      <xdr:col>112</xdr:col>
      <xdr:colOff>38100</xdr:colOff>
      <xdr:row>57</xdr:row>
      <xdr:rowOff>107176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77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123703</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55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9792</xdr:rowOff>
    </xdr:from>
    <xdr:to>
      <xdr:col>107</xdr:col>
      <xdr:colOff>101600</xdr:colOff>
      <xdr:row>57</xdr:row>
      <xdr:rowOff>111392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7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127919</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5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18504</xdr:rowOff>
    </xdr:from>
    <xdr:to>
      <xdr:col>102</xdr:col>
      <xdr:colOff>165100</xdr:colOff>
      <xdr:row>57</xdr:row>
      <xdr:rowOff>120104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79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136631</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56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23508</xdr:rowOff>
    </xdr:from>
    <xdr:to>
      <xdr:col>98</xdr:col>
      <xdr:colOff>38100</xdr:colOff>
      <xdr:row>57</xdr:row>
      <xdr:rowOff>125108</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79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141635</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57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121655</xdr:rowOff>
    </xdr:from>
    <xdr:to>
      <xdr:col>116</xdr:col>
      <xdr:colOff>63500</xdr:colOff>
      <xdr:row>75</xdr:row>
      <xdr:rowOff>134963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466055"/>
          <a:ext cx="838200" cy="52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121655</xdr:rowOff>
    </xdr:from>
    <xdr:to>
      <xdr:col>111</xdr:col>
      <xdr:colOff>177800</xdr:colOff>
      <xdr:row>73</xdr:row>
      <xdr:rowOff>93025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466055"/>
          <a:ext cx="889000" cy="14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93025</xdr:rowOff>
    </xdr:from>
    <xdr:to>
      <xdr:col>107</xdr:col>
      <xdr:colOff>50800</xdr:colOff>
      <xdr:row>74</xdr:row>
      <xdr:rowOff>62790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08875"/>
          <a:ext cx="889000" cy="14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38869</xdr:rowOff>
    </xdr:from>
    <xdr:to>
      <xdr:col>102</xdr:col>
      <xdr:colOff>114300</xdr:colOff>
      <xdr:row>74</xdr:row>
      <xdr:rowOff>62790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726169"/>
          <a:ext cx="889000" cy="2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84163</xdr:rowOff>
    </xdr:from>
    <xdr:to>
      <xdr:col>116</xdr:col>
      <xdr:colOff>114300</xdr:colOff>
      <xdr:row>76</xdr:row>
      <xdr:rowOff>14312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429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107040</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94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70855</xdr:rowOff>
    </xdr:from>
    <xdr:to>
      <xdr:col>112</xdr:col>
      <xdr:colOff>38100</xdr:colOff>
      <xdr:row>73</xdr:row>
      <xdr:rowOff>1005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4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17532</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19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42225</xdr:rowOff>
    </xdr:from>
    <xdr:to>
      <xdr:col>107</xdr:col>
      <xdr:colOff>101600</xdr:colOff>
      <xdr:row>73</xdr:row>
      <xdr:rowOff>143825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5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160352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333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11990</xdr:rowOff>
    </xdr:from>
    <xdr:to>
      <xdr:col>102</xdr:col>
      <xdr:colOff>165100</xdr:colOff>
      <xdr:row>74</xdr:row>
      <xdr:rowOff>113590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9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130117</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47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159519</xdr:rowOff>
    </xdr:from>
    <xdr:to>
      <xdr:col>98</xdr:col>
      <xdr:colOff>38100</xdr:colOff>
      <xdr:row>74</xdr:row>
      <xdr:rowOff>89669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7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106196</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45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歳出総額は、住民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a:t>
          </a:r>
          <a:r>
            <a:rPr kumimoji="1" lang="en-US" altLang="ja-JP" sz="1100" b="0" i="0" baseline="0">
              <a:solidFill>
                <a:schemeClr val="dk1"/>
              </a:solidFill>
              <a:effectLst/>
              <a:latin typeface="+mn-lt"/>
              <a:ea typeface="+mn-ea"/>
              <a:cs typeface="+mn-cs"/>
            </a:rPr>
            <a:t>1,916,695</a:t>
          </a:r>
          <a:r>
            <a:rPr kumimoji="1" lang="ja-JP" altLang="ja-JP" sz="1100" b="0" i="0" baseline="0">
              <a:solidFill>
                <a:schemeClr val="dk1"/>
              </a:solidFill>
              <a:effectLst/>
              <a:latin typeface="+mn-lt"/>
              <a:ea typeface="+mn-ea"/>
              <a:cs typeface="+mn-cs"/>
            </a:rPr>
            <a:t>円となっている。補助費等については、住民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人当たりのコストが</a:t>
          </a:r>
          <a:r>
            <a:rPr kumimoji="1" lang="en-US" altLang="ja-JP" sz="1100" b="0" i="0" baseline="0">
              <a:solidFill>
                <a:schemeClr val="dk1"/>
              </a:solidFill>
              <a:effectLst/>
              <a:latin typeface="+mn-lt"/>
              <a:ea typeface="+mn-ea"/>
              <a:cs typeface="+mn-cs"/>
            </a:rPr>
            <a:t>532,338</a:t>
          </a:r>
          <a:r>
            <a:rPr kumimoji="1" lang="ja-JP" altLang="ja-JP" sz="1100" b="0" i="0" baseline="0">
              <a:solidFill>
                <a:schemeClr val="dk1"/>
              </a:solidFill>
              <a:effectLst/>
              <a:latin typeface="+mn-lt"/>
              <a:ea typeface="+mn-ea"/>
              <a:cs typeface="+mn-cs"/>
            </a:rPr>
            <a:t>円で類似団体と比較すると</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倍になっている。病院事業特別会計に対する繰出金は補助費等に計上され、新公立病院改革プランに基づく病床の見直しで経営改善が図られてきたが、</a:t>
          </a:r>
          <a:r>
            <a:rPr kumimoji="1" lang="ja-JP" altLang="en-US" sz="1100" b="0" i="0" baseline="0">
              <a:solidFill>
                <a:schemeClr val="dk1"/>
              </a:solidFill>
              <a:effectLst/>
              <a:latin typeface="+mn-lt"/>
              <a:ea typeface="+mn-ea"/>
              <a:cs typeface="+mn-cs"/>
            </a:rPr>
            <a:t>外来患者減少により</a:t>
          </a:r>
          <a:r>
            <a:rPr kumimoji="1" lang="ja-JP" altLang="ja-JP" sz="1100" b="0" i="0" baseline="0">
              <a:solidFill>
                <a:schemeClr val="dk1"/>
              </a:solidFill>
              <a:effectLst/>
              <a:latin typeface="+mn-lt"/>
              <a:ea typeface="+mn-ea"/>
              <a:cs typeface="+mn-cs"/>
            </a:rPr>
            <a:t>増額原因となった。維持補修費については、大雪となったため除排雪に要する経費が膨らみ、類似団体平均と比較すると</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倍多くなっている。扶助費については、子ども・子育て支援給付等の単独事業のほか、障害者自立支援給付に係る各事業の給付も大きくなっている。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79883</xdr:rowOff>
    </xdr:from>
    <xdr:to>
      <xdr:col>24</xdr:col>
      <xdr:colOff>63500</xdr:colOff>
      <xdr:row>36</xdr:row>
      <xdr:rowOff>112058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52083"/>
          <a:ext cx="838200" cy="3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112058</xdr:rowOff>
    </xdr:from>
    <xdr:to>
      <xdr:col>19</xdr:col>
      <xdr:colOff>177800</xdr:colOff>
      <xdr:row>36</xdr:row>
      <xdr:rowOff>124308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84258"/>
          <a:ext cx="889000" cy="1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124308</xdr:rowOff>
    </xdr:from>
    <xdr:to>
      <xdr:col>15</xdr:col>
      <xdr:colOff>50800</xdr:colOff>
      <xdr:row>36</xdr:row>
      <xdr:rowOff>146863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96508"/>
          <a:ext cx="889000" cy="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132728</xdr:rowOff>
    </xdr:from>
    <xdr:to>
      <xdr:col>10</xdr:col>
      <xdr:colOff>114300</xdr:colOff>
      <xdr:row>36</xdr:row>
      <xdr:rowOff>146863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304928"/>
          <a:ext cx="889000" cy="1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29083</xdr:rowOff>
    </xdr:from>
    <xdr:to>
      <xdr:col>24</xdr:col>
      <xdr:colOff>114300</xdr:colOff>
      <xdr:row>36</xdr:row>
      <xdr:rowOff>130683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0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51960</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5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61258</xdr:rowOff>
    </xdr:from>
    <xdr:to>
      <xdr:col>20</xdr:col>
      <xdr:colOff>38100</xdr:colOff>
      <xdr:row>36</xdr:row>
      <xdr:rowOff>162858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3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7935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0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73508</xdr:rowOff>
    </xdr:from>
    <xdr:to>
      <xdr:col>15</xdr:col>
      <xdr:colOff>101600</xdr:colOff>
      <xdr:row>37</xdr:row>
      <xdr:rowOff>3658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4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20185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2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96063</xdr:rowOff>
    </xdr:from>
    <xdr:to>
      <xdr:col>10</xdr:col>
      <xdr:colOff>165100</xdr:colOff>
      <xdr:row>37</xdr:row>
      <xdr:rowOff>26213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42740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4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81928</xdr:rowOff>
    </xdr:from>
    <xdr:to>
      <xdr:col>6</xdr:col>
      <xdr:colOff>38100</xdr:colOff>
      <xdr:row>37</xdr:row>
      <xdr:rowOff>12078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28605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2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23352</xdr:rowOff>
    </xdr:from>
    <xdr:to>
      <xdr:col>24</xdr:col>
      <xdr:colOff>63500</xdr:colOff>
      <xdr:row>58</xdr:row>
      <xdr:rowOff>37858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67452"/>
          <a:ext cx="838200" cy="1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33254</xdr:rowOff>
    </xdr:from>
    <xdr:to>
      <xdr:col>19</xdr:col>
      <xdr:colOff>177800</xdr:colOff>
      <xdr:row>58</xdr:row>
      <xdr:rowOff>37858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05904"/>
          <a:ext cx="889000" cy="17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33254</xdr:rowOff>
    </xdr:from>
    <xdr:to>
      <xdr:col>15</xdr:col>
      <xdr:colOff>50800</xdr:colOff>
      <xdr:row>58</xdr:row>
      <xdr:rowOff>52317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05904"/>
          <a:ext cx="889000" cy="19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161953</xdr:rowOff>
    </xdr:from>
    <xdr:to>
      <xdr:col>10</xdr:col>
      <xdr:colOff>114300</xdr:colOff>
      <xdr:row>58</xdr:row>
      <xdr:rowOff>52317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34603"/>
          <a:ext cx="889000" cy="6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144002</xdr:rowOff>
    </xdr:from>
    <xdr:to>
      <xdr:col>24</xdr:col>
      <xdr:colOff>114300</xdr:colOff>
      <xdr:row>58</xdr:row>
      <xdr:rowOff>74152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1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158508</xdr:rowOff>
    </xdr:from>
    <xdr:to>
      <xdr:col>20</xdr:col>
      <xdr:colOff>38100</xdr:colOff>
      <xdr:row>58</xdr:row>
      <xdr:rowOff>88658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3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79785</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23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153904</xdr:rowOff>
    </xdr:from>
    <xdr:to>
      <xdr:col>15</xdr:col>
      <xdr:colOff>101600</xdr:colOff>
      <xdr:row>57</xdr:row>
      <xdr:rowOff>84054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5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100581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3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1517</xdr:rowOff>
    </xdr:from>
    <xdr:to>
      <xdr:col>10</xdr:col>
      <xdr:colOff>165100</xdr:colOff>
      <xdr:row>58</xdr:row>
      <xdr:rowOff>103117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4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94244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3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111153</xdr:rowOff>
    </xdr:from>
    <xdr:to>
      <xdr:col>6</xdr:col>
      <xdr:colOff>38100</xdr:colOff>
      <xdr:row>58</xdr:row>
      <xdr:rowOff>41303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8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32430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147329</xdr:rowOff>
    </xdr:from>
    <xdr:to>
      <xdr:col>24</xdr:col>
      <xdr:colOff>63500</xdr:colOff>
      <xdr:row>75</xdr:row>
      <xdr:rowOff>153684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006079"/>
          <a:ext cx="8382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147329</xdr:rowOff>
    </xdr:from>
    <xdr:to>
      <xdr:col>19</xdr:col>
      <xdr:colOff>177800</xdr:colOff>
      <xdr:row>76</xdr:row>
      <xdr:rowOff>49946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06079"/>
          <a:ext cx="8890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169036</xdr:rowOff>
    </xdr:from>
    <xdr:to>
      <xdr:col>15</xdr:col>
      <xdr:colOff>50800</xdr:colOff>
      <xdr:row>76</xdr:row>
      <xdr:rowOff>49946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27786"/>
          <a:ext cx="889000" cy="5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169036</xdr:rowOff>
    </xdr:from>
    <xdr:to>
      <xdr:col>10</xdr:col>
      <xdr:colOff>114300</xdr:colOff>
      <xdr:row>76</xdr:row>
      <xdr:rowOff>85238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27786"/>
          <a:ext cx="889000" cy="8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102884</xdr:rowOff>
    </xdr:from>
    <xdr:to>
      <xdr:col>24</xdr:col>
      <xdr:colOff>114300</xdr:colOff>
      <xdr:row>76</xdr:row>
      <xdr:rowOff>33034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6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125761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1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96529</xdr:rowOff>
    </xdr:from>
    <xdr:to>
      <xdr:col>20</xdr:col>
      <xdr:colOff>38100</xdr:colOff>
      <xdr:row>76</xdr:row>
      <xdr:rowOff>26679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5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43206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3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170596</xdr:rowOff>
    </xdr:from>
    <xdr:to>
      <xdr:col>15</xdr:col>
      <xdr:colOff>101600</xdr:colOff>
      <xdr:row>76</xdr:row>
      <xdr:rowOff>100746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2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117272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0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118236</xdr:rowOff>
    </xdr:from>
    <xdr:to>
      <xdr:col>10</xdr:col>
      <xdr:colOff>165100</xdr:colOff>
      <xdr:row>76</xdr:row>
      <xdr:rowOff>48386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7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64913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5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34438</xdr:rowOff>
    </xdr:from>
    <xdr:to>
      <xdr:col>6</xdr:col>
      <xdr:colOff>38100</xdr:colOff>
      <xdr:row>76</xdr:row>
      <xdr:rowOff>136038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6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152564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39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140632</xdr:rowOff>
    </xdr:from>
    <xdr:to>
      <xdr:col>24</xdr:col>
      <xdr:colOff>63500</xdr:colOff>
      <xdr:row>96</xdr:row>
      <xdr:rowOff>65759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28382"/>
          <a:ext cx="838200" cy="9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65759</xdr:rowOff>
    </xdr:from>
    <xdr:to>
      <xdr:col>19</xdr:col>
      <xdr:colOff>177800</xdr:colOff>
      <xdr:row>96</xdr:row>
      <xdr:rowOff>92906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24959"/>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92906</xdr:rowOff>
    </xdr:from>
    <xdr:to>
      <xdr:col>15</xdr:col>
      <xdr:colOff>50800</xdr:colOff>
      <xdr:row>96</xdr:row>
      <xdr:rowOff>119535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52106"/>
          <a:ext cx="889000" cy="2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114613</xdr:rowOff>
    </xdr:from>
    <xdr:to>
      <xdr:col>10</xdr:col>
      <xdr:colOff>114300</xdr:colOff>
      <xdr:row>96</xdr:row>
      <xdr:rowOff>119535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573813"/>
          <a:ext cx="889000" cy="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89832</xdr:rowOff>
    </xdr:from>
    <xdr:to>
      <xdr:col>24</xdr:col>
      <xdr:colOff>114300</xdr:colOff>
      <xdr:row>96</xdr:row>
      <xdr:rowOff>19982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7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112709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2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14959</xdr:rowOff>
    </xdr:from>
    <xdr:to>
      <xdr:col>20</xdr:col>
      <xdr:colOff>38100</xdr:colOff>
      <xdr:row>96</xdr:row>
      <xdr:rowOff>116559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7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133086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249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42106</xdr:rowOff>
    </xdr:from>
    <xdr:to>
      <xdr:col>15</xdr:col>
      <xdr:colOff>101600</xdr:colOff>
      <xdr:row>96</xdr:row>
      <xdr:rowOff>143706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160233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7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68735</xdr:rowOff>
    </xdr:from>
    <xdr:to>
      <xdr:col>10</xdr:col>
      <xdr:colOff>165100</xdr:colOff>
      <xdr:row>96</xdr:row>
      <xdr:rowOff>170335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15412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0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63813</xdr:rowOff>
    </xdr:from>
    <xdr:to>
      <xdr:col>6</xdr:col>
      <xdr:colOff>38100</xdr:colOff>
      <xdr:row>96</xdr:row>
      <xdr:rowOff>165413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2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10490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29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93091</xdr:rowOff>
    </xdr:from>
    <xdr:to>
      <xdr:col>55</xdr:col>
      <xdr:colOff>0</xdr:colOff>
      <xdr:row>38</xdr:row>
      <xdr:rowOff>100965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08191"/>
          <a:ext cx="8382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100965</xdr:rowOff>
    </xdr:from>
    <xdr:to>
      <xdr:col>50</xdr:col>
      <xdr:colOff>114300</xdr:colOff>
      <xdr:row>38</xdr:row>
      <xdr:rowOff>138557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16065"/>
          <a:ext cx="889000" cy="3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122174</xdr:rowOff>
    </xdr:from>
    <xdr:to>
      <xdr:col>45</xdr:col>
      <xdr:colOff>177800</xdr:colOff>
      <xdr:row>38</xdr:row>
      <xdr:rowOff>138557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637274"/>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122174</xdr:rowOff>
    </xdr:from>
    <xdr:to>
      <xdr:col>41</xdr:col>
      <xdr:colOff>50800</xdr:colOff>
      <xdr:row>38</xdr:row>
      <xdr:rowOff>124587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37274"/>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42291</xdr:rowOff>
    </xdr:from>
    <xdr:to>
      <xdr:col>55</xdr:col>
      <xdr:colOff>50800</xdr:colOff>
      <xdr:row>38</xdr:row>
      <xdr:rowOff>143891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1668</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45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50165</xdr:rowOff>
    </xdr:from>
    <xdr:to>
      <xdr:col>50</xdr:col>
      <xdr:colOff>165100</xdr:colOff>
      <xdr:row>38</xdr:row>
      <xdr:rowOff>151765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168292</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340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87757</xdr:rowOff>
    </xdr:from>
    <xdr:to>
      <xdr:col>46</xdr:col>
      <xdr:colOff>38100</xdr:colOff>
      <xdr:row>39</xdr:row>
      <xdr:rowOff>17907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0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9034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695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71374</xdr:rowOff>
    </xdr:from>
    <xdr:to>
      <xdr:col>41</xdr:col>
      <xdr:colOff>101600</xdr:colOff>
      <xdr:row>39</xdr:row>
      <xdr:rowOff>1524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8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18051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361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73787</xdr:rowOff>
    </xdr:from>
    <xdr:to>
      <xdr:col>36</xdr:col>
      <xdr:colOff>165100</xdr:colOff>
      <xdr:row>39</xdr:row>
      <xdr:rowOff>3937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8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166514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681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21713</xdr:rowOff>
    </xdr:from>
    <xdr:to>
      <xdr:col>55</xdr:col>
      <xdr:colOff>0</xdr:colOff>
      <xdr:row>58</xdr:row>
      <xdr:rowOff>30245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65813"/>
          <a:ext cx="838200" cy="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17928</xdr:rowOff>
    </xdr:from>
    <xdr:to>
      <xdr:col>50</xdr:col>
      <xdr:colOff>114300</xdr:colOff>
      <xdr:row>58</xdr:row>
      <xdr:rowOff>30245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62028"/>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17928</xdr:rowOff>
    </xdr:from>
    <xdr:to>
      <xdr:col>45</xdr:col>
      <xdr:colOff>177800</xdr:colOff>
      <xdr:row>58</xdr:row>
      <xdr:rowOff>67272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62028"/>
          <a:ext cx="889000" cy="4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37149</xdr:rowOff>
    </xdr:from>
    <xdr:to>
      <xdr:col>41</xdr:col>
      <xdr:colOff>50800</xdr:colOff>
      <xdr:row>58</xdr:row>
      <xdr:rowOff>67272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81249"/>
          <a:ext cx="889000" cy="3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142363</xdr:rowOff>
    </xdr:from>
    <xdr:to>
      <xdr:col>55</xdr:col>
      <xdr:colOff>50800</xdr:colOff>
      <xdr:row>58</xdr:row>
      <xdr:rowOff>72513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1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120790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93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150895</xdr:rowOff>
    </xdr:from>
    <xdr:to>
      <xdr:col>50</xdr:col>
      <xdr:colOff>165100</xdr:colOff>
      <xdr:row>58</xdr:row>
      <xdr:rowOff>81045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72172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1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138578</xdr:rowOff>
    </xdr:from>
    <xdr:to>
      <xdr:col>46</xdr:col>
      <xdr:colOff>38100</xdr:colOff>
      <xdr:row>58</xdr:row>
      <xdr:rowOff>68728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1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59855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03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16472</xdr:rowOff>
    </xdr:from>
    <xdr:to>
      <xdr:col>41</xdr:col>
      <xdr:colOff>101600</xdr:colOff>
      <xdr:row>58</xdr:row>
      <xdr:rowOff>118072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6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109199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5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157799</xdr:rowOff>
    </xdr:from>
    <xdr:to>
      <xdr:col>36</xdr:col>
      <xdr:colOff>165100</xdr:colOff>
      <xdr:row>58</xdr:row>
      <xdr:rowOff>87949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3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79076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23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25922</xdr:rowOff>
    </xdr:from>
    <xdr:to>
      <xdr:col>55</xdr:col>
      <xdr:colOff>0</xdr:colOff>
      <xdr:row>77</xdr:row>
      <xdr:rowOff>28532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27572"/>
          <a:ext cx="838200" cy="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104980</xdr:rowOff>
    </xdr:from>
    <xdr:to>
      <xdr:col>50</xdr:col>
      <xdr:colOff>114300</xdr:colOff>
      <xdr:row>77</xdr:row>
      <xdr:rowOff>25922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135180"/>
          <a:ext cx="889000" cy="9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104980</xdr:rowOff>
    </xdr:from>
    <xdr:to>
      <xdr:col>45</xdr:col>
      <xdr:colOff>177800</xdr:colOff>
      <xdr:row>77</xdr:row>
      <xdr:rowOff>49033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135180"/>
          <a:ext cx="889000" cy="11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113475</xdr:rowOff>
    </xdr:from>
    <xdr:to>
      <xdr:col>41</xdr:col>
      <xdr:colOff>50800</xdr:colOff>
      <xdr:row>77</xdr:row>
      <xdr:rowOff>49033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43675"/>
          <a:ext cx="889000" cy="10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149182</xdr:rowOff>
    </xdr:from>
    <xdr:to>
      <xdr:col>55</xdr:col>
      <xdr:colOff>50800</xdr:colOff>
      <xdr:row>77</xdr:row>
      <xdr:rowOff>79332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7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609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146572</xdr:rowOff>
    </xdr:from>
    <xdr:to>
      <xdr:col>50</xdr:col>
      <xdr:colOff>165100</xdr:colOff>
      <xdr:row>77</xdr:row>
      <xdr:rowOff>76722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7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93249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5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54180</xdr:rowOff>
    </xdr:from>
    <xdr:to>
      <xdr:col>46</xdr:col>
      <xdr:colOff>38100</xdr:colOff>
      <xdr:row>76</xdr:row>
      <xdr:rowOff>155780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8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857</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85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169683</xdr:rowOff>
    </xdr:from>
    <xdr:to>
      <xdr:col>41</xdr:col>
      <xdr:colOff>101600</xdr:colOff>
      <xdr:row>77</xdr:row>
      <xdr:rowOff>99833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9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116360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7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62675</xdr:rowOff>
    </xdr:from>
    <xdr:to>
      <xdr:col>36</xdr:col>
      <xdr:colOff>165100</xdr:colOff>
      <xdr:row>76</xdr:row>
      <xdr:rowOff>164275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9353</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6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17053</xdr:rowOff>
    </xdr:from>
    <xdr:to>
      <xdr:col>55</xdr:col>
      <xdr:colOff>0</xdr:colOff>
      <xdr:row>96</xdr:row>
      <xdr:rowOff>20552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76253"/>
          <a:ext cx="838200" cy="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20552</xdr:rowOff>
    </xdr:from>
    <xdr:to>
      <xdr:col>50</xdr:col>
      <xdr:colOff>114300</xdr:colOff>
      <xdr:row>96</xdr:row>
      <xdr:rowOff>143537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79752"/>
          <a:ext cx="889000" cy="12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143537</xdr:rowOff>
    </xdr:from>
    <xdr:to>
      <xdr:col>45</xdr:col>
      <xdr:colOff>177800</xdr:colOff>
      <xdr:row>96</xdr:row>
      <xdr:rowOff>155098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02737"/>
          <a:ext cx="889000" cy="1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155098</xdr:rowOff>
    </xdr:from>
    <xdr:to>
      <xdr:col>41</xdr:col>
      <xdr:colOff>50800</xdr:colOff>
      <xdr:row>97</xdr:row>
      <xdr:rowOff>51271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14298"/>
          <a:ext cx="889000" cy="6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137703</xdr:rowOff>
    </xdr:from>
    <xdr:to>
      <xdr:col>55</xdr:col>
      <xdr:colOff>50800</xdr:colOff>
      <xdr:row>96</xdr:row>
      <xdr:rowOff>67853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2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160580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7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141202</xdr:rowOff>
    </xdr:from>
    <xdr:to>
      <xdr:col>50</xdr:col>
      <xdr:colOff>165100</xdr:colOff>
      <xdr:row>96</xdr:row>
      <xdr:rowOff>71352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2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87879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20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92737</xdr:rowOff>
    </xdr:from>
    <xdr:to>
      <xdr:col>46</xdr:col>
      <xdr:colOff>38100</xdr:colOff>
      <xdr:row>97</xdr:row>
      <xdr:rowOff>22887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5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39414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327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104298</xdr:rowOff>
    </xdr:from>
    <xdr:to>
      <xdr:col>41</xdr:col>
      <xdr:colOff>101600</xdr:colOff>
      <xdr:row>97</xdr:row>
      <xdr:rowOff>34448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6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50975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3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471</xdr:rowOff>
    </xdr:from>
    <xdr:to>
      <xdr:col>36</xdr:col>
      <xdr:colOff>165100</xdr:colOff>
      <xdr:row>97</xdr:row>
      <xdr:rowOff>102071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3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118598</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0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111860</xdr:rowOff>
    </xdr:from>
    <xdr:to>
      <xdr:col>85</xdr:col>
      <xdr:colOff>127000</xdr:colOff>
      <xdr:row>37</xdr:row>
      <xdr:rowOff>120604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55510"/>
          <a:ext cx="838200" cy="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159878</xdr:rowOff>
    </xdr:from>
    <xdr:to>
      <xdr:col>81</xdr:col>
      <xdr:colOff>50800</xdr:colOff>
      <xdr:row>37</xdr:row>
      <xdr:rowOff>120604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32078"/>
          <a:ext cx="889000" cy="13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159878</xdr:rowOff>
    </xdr:from>
    <xdr:to>
      <xdr:col>76</xdr:col>
      <xdr:colOff>114300</xdr:colOff>
      <xdr:row>38</xdr:row>
      <xdr:rowOff>11988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32078"/>
          <a:ext cx="889000" cy="19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132373</xdr:rowOff>
    </xdr:from>
    <xdr:to>
      <xdr:col>71</xdr:col>
      <xdr:colOff>177800</xdr:colOff>
      <xdr:row>38</xdr:row>
      <xdr:rowOff>11988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76023"/>
          <a:ext cx="889000" cy="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61060</xdr:rowOff>
    </xdr:from>
    <xdr:to>
      <xdr:col>85</xdr:col>
      <xdr:colOff>177800</xdr:colOff>
      <xdr:row>37</xdr:row>
      <xdr:rowOff>162660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0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83937</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5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69804</xdr:rowOff>
    </xdr:from>
    <xdr:to>
      <xdr:col>81</xdr:col>
      <xdr:colOff>101600</xdr:colOff>
      <xdr:row>37</xdr:row>
      <xdr:rowOff>171404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1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16481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8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109078</xdr:rowOff>
    </xdr:from>
    <xdr:to>
      <xdr:col>76</xdr:col>
      <xdr:colOff>165100</xdr:colOff>
      <xdr:row>37</xdr:row>
      <xdr:rowOff>39228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28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55755</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6056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132639</xdr:rowOff>
    </xdr:from>
    <xdr:to>
      <xdr:col>72</xdr:col>
      <xdr:colOff>38100</xdr:colOff>
      <xdr:row>38</xdr:row>
      <xdr:rowOff>62788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62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53915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6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81573</xdr:rowOff>
    </xdr:from>
    <xdr:to>
      <xdr:col>67</xdr:col>
      <xdr:colOff>101600</xdr:colOff>
      <xdr:row>38</xdr:row>
      <xdr:rowOff>11723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2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2850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1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155708</xdr:rowOff>
    </xdr:from>
    <xdr:to>
      <xdr:col>85</xdr:col>
      <xdr:colOff>127000</xdr:colOff>
      <xdr:row>58</xdr:row>
      <xdr:rowOff>10587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28358"/>
          <a:ext cx="838200" cy="2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10587</xdr:rowOff>
    </xdr:from>
    <xdr:to>
      <xdr:col>81</xdr:col>
      <xdr:colOff>50800</xdr:colOff>
      <xdr:row>58</xdr:row>
      <xdr:rowOff>18160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54687"/>
          <a:ext cx="889000" cy="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18160</xdr:rowOff>
    </xdr:from>
    <xdr:to>
      <xdr:col>76</xdr:col>
      <xdr:colOff>114300</xdr:colOff>
      <xdr:row>58</xdr:row>
      <xdr:rowOff>31915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62260"/>
          <a:ext cx="889000" cy="1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31915</xdr:rowOff>
    </xdr:from>
    <xdr:to>
      <xdr:col>71</xdr:col>
      <xdr:colOff>177800</xdr:colOff>
      <xdr:row>58</xdr:row>
      <xdr:rowOff>44045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76015"/>
          <a:ext cx="889000" cy="1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104908</xdr:rowOff>
    </xdr:from>
    <xdr:to>
      <xdr:col>85</xdr:col>
      <xdr:colOff>177800</xdr:colOff>
      <xdr:row>58</xdr:row>
      <xdr:rowOff>35058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7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127785</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28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131237</xdr:rowOff>
    </xdr:from>
    <xdr:to>
      <xdr:col>81</xdr:col>
      <xdr:colOff>101600</xdr:colOff>
      <xdr:row>58</xdr:row>
      <xdr:rowOff>61387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0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52514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99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138810</xdr:rowOff>
    </xdr:from>
    <xdr:to>
      <xdr:col>76</xdr:col>
      <xdr:colOff>165100</xdr:colOff>
      <xdr:row>58</xdr:row>
      <xdr:rowOff>68960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85487</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8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152565</xdr:rowOff>
    </xdr:from>
    <xdr:to>
      <xdr:col>72</xdr:col>
      <xdr:colOff>38100</xdr:colOff>
      <xdr:row>58</xdr:row>
      <xdr:rowOff>82715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2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99242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700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164695</xdr:rowOff>
    </xdr:from>
    <xdr:to>
      <xdr:col>67</xdr:col>
      <xdr:colOff>101600</xdr:colOff>
      <xdr:row>58</xdr:row>
      <xdr:rowOff>94845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3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85972</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30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21256</xdr:rowOff>
    </xdr:from>
    <xdr:to>
      <xdr:col>85</xdr:col>
      <xdr:colOff>127000</xdr:colOff>
      <xdr:row>97</xdr:row>
      <xdr:rowOff>56482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651906"/>
          <a:ext cx="838200" cy="3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21256</xdr:rowOff>
    </xdr:from>
    <xdr:to>
      <xdr:col>81</xdr:col>
      <xdr:colOff>50800</xdr:colOff>
      <xdr:row>97</xdr:row>
      <xdr:rowOff>32982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51906"/>
          <a:ext cx="889000" cy="1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29949</xdr:rowOff>
    </xdr:from>
    <xdr:to>
      <xdr:col>76</xdr:col>
      <xdr:colOff>114300</xdr:colOff>
      <xdr:row>97</xdr:row>
      <xdr:rowOff>32982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660599"/>
          <a:ext cx="889000" cy="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29949</xdr:rowOff>
    </xdr:from>
    <xdr:to>
      <xdr:col>71</xdr:col>
      <xdr:colOff>177800</xdr:colOff>
      <xdr:row>97</xdr:row>
      <xdr:rowOff>42901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60599"/>
          <a:ext cx="8890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5682</xdr:rowOff>
    </xdr:from>
    <xdr:to>
      <xdr:col>85</xdr:col>
      <xdr:colOff>177800</xdr:colOff>
      <xdr:row>97</xdr:row>
      <xdr:rowOff>107282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3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155559</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1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141906</xdr:rowOff>
    </xdr:from>
    <xdr:to>
      <xdr:col>81</xdr:col>
      <xdr:colOff>101600</xdr:colOff>
      <xdr:row>97</xdr:row>
      <xdr:rowOff>72056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88583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76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153632</xdr:rowOff>
    </xdr:from>
    <xdr:to>
      <xdr:col>76</xdr:col>
      <xdr:colOff>165100</xdr:colOff>
      <xdr:row>97</xdr:row>
      <xdr:rowOff>83782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1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100309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8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150599</xdr:rowOff>
    </xdr:from>
    <xdr:to>
      <xdr:col>72</xdr:col>
      <xdr:colOff>38100</xdr:colOff>
      <xdr:row>97</xdr:row>
      <xdr:rowOff>80749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0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97276</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163551</xdr:rowOff>
    </xdr:from>
    <xdr:to>
      <xdr:col>67</xdr:col>
      <xdr:colOff>101600</xdr:colOff>
      <xdr:row>97</xdr:row>
      <xdr:rowOff>93701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110228</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9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98552</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102"/>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47752</xdr:rowOff>
    </xdr:from>
    <xdr:to>
      <xdr:col>98</xdr:col>
      <xdr:colOff>38100</xdr:colOff>
      <xdr:row>39</xdr:row>
      <xdr:rowOff>149352</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140479</xdr:rowOff>
    </xdr:from>
    <xdr:ext cx="313932"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99333" y="6827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住民一人当たりのコストについて、衛生費では、病院事業特別会計への繰出金が半分以上を占めており、類似団体平均と比較すると約</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倍多くなっている。土木費では町道補修整備事業及び公営住宅改修関連事業での支出が、年々増加していることから、類似団体平均と比較すると約</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倍多くなっている。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北海道天塩町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財政調整基金は、災害等の臨時の財政需要に対応するため、標準財政規模の</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割を下回らないよう努める。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北海道天塩町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各会計とも黒字が維持されており、引き続き経常経費の縮減を図りながら健全な財政運営に努める。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北海道天塩町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過去の投資的事業に係る償還のピークが過ぎ新規の起債を抑制した結果、元利償還金は減少傾向が続いてきた。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公営住宅改修工事や</a:t>
          </a:r>
          <a:r>
            <a:rPr kumimoji="1" lang="ja-JP" altLang="ja-JP" sz="1100" b="0" i="0" baseline="0">
              <a:solidFill>
                <a:schemeClr val="dk1"/>
              </a:solidFill>
              <a:effectLst/>
              <a:latin typeface="+mn-lt"/>
              <a:ea typeface="+mn-ea"/>
              <a:cs typeface="+mn-cs"/>
            </a:rPr>
            <a:t>簡易水道施設整備事業が進められており、それに伴って償還に係る繰出金が増加すると見込まれる。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引き続き、新規起債の抑制に努める。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満期一括償還地方債を借入していないため積立していない。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北海道天塩町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一般会計に係る地方債現在高は減少傾向が続いて</a:t>
          </a:r>
          <a:r>
            <a:rPr kumimoji="1" lang="ja-JP" altLang="en-US" sz="1100" b="0" i="0" baseline="0">
              <a:solidFill>
                <a:schemeClr val="dk1"/>
              </a:solidFill>
              <a:effectLst/>
              <a:latin typeface="+mn-lt"/>
              <a:ea typeface="+mn-ea"/>
              <a:cs typeface="+mn-cs"/>
            </a:rPr>
            <a:t>いたが、</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は公営住宅改修工事等で増加が続くと</a:t>
          </a:r>
          <a:r>
            <a:rPr kumimoji="1" lang="ja-JP" altLang="ja-JP" sz="1100" b="0" i="0" baseline="0">
              <a:solidFill>
                <a:schemeClr val="dk1"/>
              </a:solidFill>
              <a:effectLst/>
              <a:latin typeface="+mn-lt"/>
              <a:ea typeface="+mn-ea"/>
              <a:cs typeface="+mn-cs"/>
            </a:rPr>
            <a:t>予想している。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一方、公営企業に係る分について、</a:t>
          </a:r>
          <a:r>
            <a:rPr kumimoji="1" lang="ja-JP" altLang="en-US" sz="1100" b="0" i="0" baseline="0">
              <a:solidFill>
                <a:schemeClr val="dk1"/>
              </a:solidFill>
              <a:effectLst/>
              <a:latin typeface="+mn-lt"/>
              <a:ea typeface="+mn-ea"/>
              <a:cs typeface="+mn-cs"/>
            </a:rPr>
            <a:t>簡易</a:t>
          </a:r>
          <a:r>
            <a:rPr kumimoji="1" lang="ja-JP" altLang="ja-JP" sz="1100" b="0" i="0" baseline="0">
              <a:solidFill>
                <a:schemeClr val="dk1"/>
              </a:solidFill>
              <a:effectLst/>
              <a:latin typeface="+mn-lt"/>
              <a:ea typeface="+mn-ea"/>
              <a:cs typeface="+mn-cs"/>
            </a:rPr>
            <a:t>水道事業では浄水場や配水池の更新といった大型事業が進められており、将来負担額の増加しており、将来負担比率も増加傾向になっている。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北海道天塩町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baseline="0">
              <a:solidFill>
                <a:schemeClr val="dk1"/>
              </a:solidFill>
              <a:effectLst/>
              <a:latin typeface="+mn-lt"/>
              <a:ea typeface="+mn-ea"/>
              <a:cs typeface="+mn-cs"/>
            </a:rPr>
            <a:t>・財政調整基金</a:t>
          </a:r>
          <a:r>
            <a:rPr kumimoji="1" lang="ja-JP" altLang="en-US" sz="1400" b="0" baseline="0">
              <a:solidFill>
                <a:schemeClr val="dk1"/>
              </a:solidFill>
              <a:effectLst/>
              <a:latin typeface="+mn-lt"/>
              <a:ea typeface="+mn-ea"/>
              <a:cs typeface="+mn-cs"/>
            </a:rPr>
            <a:t>の一部取り崩しを行ったことにより基金全体としては減少した。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0" i="0" baseline="0">
              <a:solidFill>
                <a:schemeClr val="dk1"/>
              </a:solidFill>
              <a:effectLst/>
              <a:latin typeface="+mn-lt"/>
              <a:ea typeface="+mn-ea"/>
              <a:cs typeface="+mn-cs"/>
            </a:rPr>
            <a:t>・財政調整基金は、できるだけ取り崩すことのないようにする。</a:t>
          </a:r>
          <a:endParaRPr lang="ja-JP" altLang="ja-JP" sz="1800">
            <a:effectLst/>
          </a:endParaRPr>
        </a:p>
        <a:p>
          <a:pPr eaLnBrk="1" fontAlgn="auto" latinLnBrk="0" hangingPunct="1"/>
          <a:r>
            <a:rPr kumimoji="1" lang="ja-JP" altLang="ja-JP" sz="1400" b="0" i="0" baseline="0">
              <a:solidFill>
                <a:schemeClr val="dk1"/>
              </a:solidFill>
              <a:effectLst/>
              <a:latin typeface="+mn-lt"/>
              <a:ea typeface="+mn-ea"/>
              <a:cs typeface="+mn-cs"/>
            </a:rPr>
            <a:t>・耐震化が進んでいない公共施設があることから、公共施設の耐震化や長寿命化、更新を目的とした基金への積立を検討していく必要がある。</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・ふるさと応援基金：保健・福祉に関する事業、地場産業振興に関する事業、歴史・文化・教育・子どもたちに関する事業、</a:t>
          </a:r>
          <a:endParaRPr lang="ja-JP" altLang="ja-JP" sz="1800">
            <a:effectLst/>
          </a:endParaRPr>
        </a:p>
        <a:p>
          <a:r>
            <a:rPr kumimoji="1" lang="ja-JP" altLang="ja-JP" sz="1400">
              <a:solidFill>
                <a:schemeClr val="dk1"/>
              </a:solidFill>
              <a:effectLst/>
              <a:latin typeface="+mn-lt"/>
              <a:ea typeface="+mn-ea"/>
              <a:cs typeface="+mn-cs"/>
            </a:rPr>
            <a:t>　　　　　　　　　　観光・イベントに関する事業、環境保全に関する事業、その他天塩町振興のための事業</a:t>
          </a:r>
          <a:endParaRPr lang="ja-JP" altLang="ja-JP" sz="1800">
            <a:effectLst/>
          </a:endParaRPr>
        </a:p>
        <a:p>
          <a:r>
            <a:rPr kumimoji="1" lang="ja-JP" altLang="ja-JP" sz="1400">
              <a:solidFill>
                <a:schemeClr val="dk1"/>
              </a:solidFill>
              <a:effectLst/>
              <a:latin typeface="+mn-lt"/>
              <a:ea typeface="+mn-ea"/>
              <a:cs typeface="+mn-cs"/>
            </a:rPr>
            <a:t>・振興基金：教育・文化の発展に適切な事業、福祉の向上に適切な事業、商工業の振興に適切な事業、農業後継者の育成に</a:t>
          </a:r>
          <a:endParaRPr lang="ja-JP" altLang="ja-JP" sz="1800">
            <a:effectLst/>
          </a:endParaRPr>
        </a:p>
        <a:p>
          <a:r>
            <a:rPr kumimoji="1" lang="ja-JP" altLang="ja-JP" sz="1400">
              <a:solidFill>
                <a:schemeClr val="dk1"/>
              </a:solidFill>
              <a:effectLst/>
              <a:latin typeface="+mn-lt"/>
              <a:ea typeface="+mn-ea"/>
              <a:cs typeface="+mn-cs"/>
            </a:rPr>
            <a:t>　　　　　　適切な事業、その他本町の振興発展に適切な事業で町長が必要と認めた事業</a:t>
          </a:r>
          <a:endParaRPr lang="ja-JP" altLang="ja-JP" sz="1800">
            <a:effectLst/>
          </a:endParaRPr>
        </a:p>
        <a:p>
          <a:r>
            <a:rPr kumimoji="1" lang="ja-JP" altLang="ja-JP" sz="1400">
              <a:solidFill>
                <a:schemeClr val="dk1"/>
              </a:solidFill>
              <a:effectLst/>
              <a:latin typeface="+mn-lt"/>
              <a:ea typeface="+mn-ea"/>
              <a:cs typeface="+mn-cs"/>
            </a:rPr>
            <a:t>・地域福祉基金：在宅福祉の普及及び向上、健康及び生きがいづくりの推進その他地域福祉の推進を図るため民間団体が</a:t>
          </a:r>
          <a:endParaRPr lang="ja-JP" altLang="ja-JP" sz="1800">
            <a:effectLst/>
          </a:endParaRPr>
        </a:p>
        <a:p>
          <a:r>
            <a:rPr kumimoji="1" lang="ja-JP" altLang="ja-JP" sz="1400">
              <a:solidFill>
                <a:schemeClr val="dk1"/>
              </a:solidFill>
              <a:effectLst/>
              <a:latin typeface="+mn-lt"/>
              <a:ea typeface="+mn-ea"/>
              <a:cs typeface="+mn-cs"/>
            </a:rPr>
            <a:t>　　　　　　　　行う事業の支援に要する経費</a:t>
          </a:r>
          <a:endParaRPr kumimoji="1" lang="en-US" altLang="ja-JP" sz="14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・町営草地基金：天塩町営草地等の施設、機械類の更新及び取得に要する資金</a:t>
          </a:r>
          <a:endParaRPr lang="ja-JP" altLang="ja-JP" sz="2400">
            <a:effectLst/>
          </a:endParaRPr>
        </a:p>
        <a:p>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森林環境譲与税基金</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森林整備及び、木育推進に伴う事業に要する</a:t>
          </a:r>
          <a:r>
            <a:rPr kumimoji="1" lang="ja-JP" altLang="ja-JP" sz="1400">
              <a:solidFill>
                <a:schemeClr val="dk1"/>
              </a:solidFill>
              <a:effectLst/>
              <a:latin typeface="+mn-lt"/>
              <a:ea typeface="+mn-ea"/>
              <a:cs typeface="+mn-cs"/>
            </a:rPr>
            <a:t>資金</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・ふるさと応援基金について、取崩があったため若干の基金の減少となった。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・ふるさと応援基金：ふるさと納税制度のより受けた寄付金は全額積立て、基金の使途として定められた事業に応じて</a:t>
          </a:r>
          <a:endParaRPr lang="ja-JP" altLang="ja-JP" sz="1800">
            <a:effectLst/>
          </a:endParaRPr>
        </a:p>
        <a:p>
          <a:r>
            <a:rPr kumimoji="1" lang="ja-JP" altLang="ja-JP" sz="1400">
              <a:solidFill>
                <a:schemeClr val="dk1"/>
              </a:solidFill>
              <a:effectLst/>
              <a:latin typeface="+mn-lt"/>
              <a:ea typeface="+mn-ea"/>
              <a:cs typeface="+mn-cs"/>
            </a:rPr>
            <a:t>　取り崩す</a:t>
          </a:r>
          <a:endParaRPr lang="ja-JP" altLang="ja-JP" sz="1800">
            <a:effectLst/>
          </a:endParaRPr>
        </a:p>
        <a:p>
          <a:r>
            <a:rPr kumimoji="1" lang="ja-JP" altLang="ja-JP" sz="1400">
              <a:solidFill>
                <a:schemeClr val="dk1"/>
              </a:solidFill>
              <a:effectLst/>
              <a:latin typeface="+mn-lt"/>
              <a:ea typeface="+mn-ea"/>
              <a:cs typeface="+mn-cs"/>
            </a:rPr>
            <a:t>・振興基金以下</a:t>
          </a:r>
          <a:r>
            <a:rPr kumimoji="1" lang="en-US" altLang="ja-JP" sz="1400">
              <a:solidFill>
                <a:schemeClr val="dk1"/>
              </a:solidFill>
              <a:effectLst/>
              <a:latin typeface="+mn-lt"/>
              <a:ea typeface="+mn-ea"/>
              <a:cs typeface="+mn-cs"/>
            </a:rPr>
            <a:t>4</a:t>
          </a:r>
          <a:r>
            <a:rPr kumimoji="1" lang="ja-JP" altLang="ja-JP" sz="1400">
              <a:solidFill>
                <a:schemeClr val="dk1"/>
              </a:solidFill>
              <a:effectLst/>
              <a:latin typeface="+mn-lt"/>
              <a:ea typeface="+mn-ea"/>
              <a:cs typeface="+mn-cs"/>
            </a:rPr>
            <a:t>基金は、基金の使途として定められた事業に応じて取り崩すものとし、貯金利息等の運用益のみ積立てる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dk1"/>
              </a:solidFill>
              <a:effectLst/>
              <a:latin typeface="+mn-lt"/>
              <a:ea typeface="+mn-ea"/>
              <a:cs typeface="+mn-cs"/>
            </a:rPr>
            <a:t>・歳計余剰分</a:t>
          </a:r>
          <a:r>
            <a:rPr kumimoji="1" lang="en-US" altLang="ja-JP" sz="1400" b="0">
              <a:solidFill>
                <a:schemeClr val="dk1"/>
              </a:solidFill>
              <a:effectLst/>
              <a:latin typeface="+mn-lt"/>
              <a:ea typeface="+mn-ea"/>
              <a:cs typeface="+mn-cs"/>
            </a:rPr>
            <a:t>47</a:t>
          </a:r>
          <a:r>
            <a:rPr kumimoji="1" lang="ja-JP" altLang="ja-JP" sz="1400" b="0">
              <a:solidFill>
                <a:schemeClr val="dk1"/>
              </a:solidFill>
              <a:effectLst/>
              <a:latin typeface="+mn-lt"/>
              <a:ea typeface="+mn-ea"/>
              <a:cs typeface="+mn-cs"/>
            </a:rPr>
            <a:t>百万円を</a:t>
          </a:r>
          <a:r>
            <a:rPr kumimoji="1" lang="ja-JP" altLang="en-US" sz="1400" b="0">
              <a:solidFill>
                <a:schemeClr val="dk1"/>
              </a:solidFill>
              <a:effectLst/>
              <a:latin typeface="+mn-lt"/>
              <a:ea typeface="+mn-ea"/>
              <a:cs typeface="+mn-cs"/>
            </a:rPr>
            <a:t>取崩したことによる減少</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・財政調整基金の残高は、災害への備え等のため、少なくとも標準財政規模の</a:t>
          </a:r>
          <a:r>
            <a:rPr kumimoji="1" lang="en-US" altLang="ja-JP" sz="1400" b="0" i="0" baseline="0">
              <a:solidFill>
                <a:schemeClr val="dk1"/>
              </a:solidFill>
              <a:effectLst/>
              <a:latin typeface="+mn-lt"/>
              <a:ea typeface="+mn-ea"/>
              <a:cs typeface="+mn-cs"/>
            </a:rPr>
            <a:t>20</a:t>
          </a:r>
          <a:r>
            <a:rPr kumimoji="1" lang="ja-JP" altLang="ja-JP" sz="1400" b="0" i="0" baseline="0">
              <a:solidFill>
                <a:schemeClr val="dk1"/>
              </a:solidFill>
              <a:effectLst/>
              <a:latin typeface="+mn-lt"/>
              <a:ea typeface="+mn-ea"/>
              <a:cs typeface="+mn-cs"/>
            </a:rPr>
            <a:t>％（</a:t>
          </a:r>
          <a:r>
            <a:rPr kumimoji="1" lang="en-US" altLang="ja-JP" sz="1400" b="0" i="0" baseline="0">
              <a:solidFill>
                <a:schemeClr val="dk1"/>
              </a:solidFill>
              <a:effectLst/>
              <a:latin typeface="+mn-lt"/>
              <a:ea typeface="+mn-ea"/>
              <a:cs typeface="+mn-cs"/>
            </a:rPr>
            <a:t>6</a:t>
          </a:r>
          <a:r>
            <a:rPr kumimoji="1" lang="ja-JP" altLang="ja-JP" sz="1400" b="0" i="0" baseline="0">
              <a:solidFill>
                <a:schemeClr val="dk1"/>
              </a:solidFill>
              <a:effectLst/>
              <a:latin typeface="+mn-lt"/>
              <a:ea typeface="+mn-ea"/>
              <a:cs typeface="+mn-cs"/>
            </a:rPr>
            <a:t>億円）以上を確保する。</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・増減無し。</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a:t>
          </a:r>
          <a:r>
            <a:rPr kumimoji="1" lang="ja-JP" altLang="ja-JP" sz="1400">
              <a:solidFill>
                <a:schemeClr val="dk1"/>
              </a:solidFill>
              <a:effectLst/>
              <a:latin typeface="+mn-lt"/>
              <a:ea typeface="+mn-ea"/>
              <a:cs typeface="+mn-cs"/>
            </a:rPr>
            <a:t>今後の金利変動等の公債費の償還リスクに備えるため、財政運営上の数値目標としている財政調整基金および減債基金の合計が標準財政規模の</a:t>
          </a:r>
          <a:r>
            <a:rPr kumimoji="1" lang="en-US" altLang="ja-JP" sz="1400">
              <a:solidFill>
                <a:schemeClr val="dk1"/>
              </a:solidFill>
              <a:effectLst/>
              <a:latin typeface="+mn-lt"/>
              <a:ea typeface="+mn-ea"/>
              <a:cs typeface="+mn-cs"/>
            </a:rPr>
            <a:t>20</a:t>
          </a:r>
          <a:r>
            <a:rPr kumimoji="1" lang="ja-JP" altLang="ja-JP" sz="1400">
              <a:solidFill>
                <a:schemeClr val="dk1"/>
              </a:solidFill>
              <a:effectLst/>
              <a:latin typeface="+mn-lt"/>
              <a:ea typeface="+mn-ea"/>
              <a:cs typeface="+mn-cs"/>
            </a:rPr>
            <a:t>％の残高を引き続き確保していく</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5E3C8CA-0980-47CC-8099-9FC05DA16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C4E6168-99A2-4BC1-A38F-96ED62F062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BFEB5C5-01F1-4B43-BCE6-760DFDCAB73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1BA5C86-5FBB-4239-8C56-1FEE8223F55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8627766-21D3-49D5-B40E-BD93A798A39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567261A-DA17-48F5-A74D-7929AF51CD9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155E1B1-3714-4473-A524-7B3ACF2B029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F0421E0-D5F4-4120-A343-C88C5CECAFD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7BC1D51-64FE-4C8F-B5C3-1411050DA0D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32EE997-D0EB-4489-868E-E0D17F39A85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CAD56BC-EFCD-450D-BC6A-A9CFCD27E1E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872E432-6204-4C69-A0B9-1ACB0DBC7E8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7624FF1-FE3C-43E1-8F68-20455DF6477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CA558C3-F1E4-4FE4-A300-F7A953BAFAB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9B91FFE-D8F3-4C05-9139-B4EF39D4862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BC74CD0-BC47-4949-A5D7-EAB5609B6D9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72B9070-DA2D-452D-9D8A-14F9FD55114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55FF3F4-429F-4BD9-937F-F1ED5BBDF22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AA01CBD-B31C-41A2-9323-17ADE986713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FD6E67A-D281-46B1-9C4F-F0135369345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E6444FC-FD28-412C-BCB9-D08538E3861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579EFBE-D747-430C-B134-0D98D833542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124E479-3002-4323-BC16-1069D0D98B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DEE39C6-4780-4AD4-BA5A-7EA0DAC5ECB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4E699A4-085C-4633-A116-BDF5186DCC7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5EA441C-3EF3-4C07-B99F-2ABBBF68089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18E0765-F52C-4E5E-B532-0274B943324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CADA293-231C-492D-B637-A6B343F7CD4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A9C0452-2EA4-41C5-BAB7-9991E081B7E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7E016BE-E62B-4299-AB14-FC8C5E9A570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0D0FD70-C7E9-4C45-974B-330A0B04687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6477426-9B92-4639-802D-4204B7283E4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8B764F3-C598-475E-9E1D-838A9017827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942E33D-1C3B-403A-8B58-CF5820E0CE3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FE7B60F-909D-46FB-8A7E-5E97770A32A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39989E-2903-4EF1-9165-22B9A59A316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5F1077A-59E1-40DF-8AD8-D30D4F6C17B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A1D115E-EA19-43ED-8B78-52066DE8B37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739E5DE-D41C-4FB8-B9E1-E4E662AB478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647D936-2A94-4994-B29D-0173ED1D771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EC1528B-6A23-442E-9846-3E6BAAE1EFB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A0ACBD-B516-4948-BE23-997ABCD283D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4FE631C-C4DD-4B57-82D0-F3EB66F72E7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66FACCB-2A8D-4C93-9D58-0FF53211FA2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ADAE0EE-400B-4FDD-B719-60BBA9227D5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E29702B-2136-496E-8B74-1C02F4C255F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7553FF8-120E-4C20-B487-B02F0725109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有形固定資産減価償却率は、橋梁・トンネル、学校施設を除いた施設で類似団体平均</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上回っており、有形固定資産全体においても類似団体平均より</a:t>
          </a:r>
          <a:r>
            <a:rPr kumimoji="1" lang="en-US" altLang="ja-JP" sz="1100" b="0" i="0" baseline="0">
              <a:solidFill>
                <a:schemeClr val="dk1"/>
              </a:solidFill>
              <a:effectLst/>
              <a:latin typeface="+mn-lt"/>
              <a:ea typeface="+mn-ea"/>
              <a:cs typeface="+mn-cs"/>
            </a:rPr>
            <a:t>9.1</a:t>
          </a:r>
          <a:r>
            <a:rPr kumimoji="1" lang="ja-JP" altLang="ja-JP" sz="1100" b="0" i="0" baseline="0">
              <a:solidFill>
                <a:schemeClr val="dk1"/>
              </a:solidFill>
              <a:effectLst/>
              <a:latin typeface="+mn-lt"/>
              <a:ea typeface="+mn-ea"/>
              <a:cs typeface="+mn-cs"/>
            </a:rPr>
            <a:t>ポイント高い水準にある。それぞれの公共施設等について、個別施設計画の策定を進めており、今後は当該</a:t>
          </a:r>
          <a:r>
            <a:rPr kumimoji="1" lang="ja-JP" altLang="en-US" sz="1100" b="0" i="0" baseline="0">
              <a:solidFill>
                <a:schemeClr val="dk1"/>
              </a:solidFill>
              <a:effectLst/>
              <a:latin typeface="+mn-lt"/>
              <a:ea typeface="+mn-ea"/>
              <a:cs typeface="+mn-cs"/>
            </a:rPr>
            <a:t>計画</a:t>
          </a:r>
          <a:r>
            <a:rPr kumimoji="1" lang="ja-JP" altLang="ja-JP" sz="1100" b="0" i="0" baseline="0">
              <a:solidFill>
                <a:schemeClr val="dk1"/>
              </a:solidFill>
              <a:effectLst/>
              <a:latin typeface="+mn-lt"/>
              <a:ea typeface="+mn-ea"/>
              <a:cs typeface="+mn-cs"/>
            </a:rPr>
            <a:t>に基づいた維持管理を適切に行っていく必要がある。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897E434-7B0A-461F-9A53-A315A06CEF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F602835-77D7-42FB-A171-3A6C6F6D9E2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4F986B4-5653-43F5-B994-7BF30F021D9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A238156A-2751-427D-9F2E-74A0CF5E802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F79B963-3F1E-47CB-86B8-375D63F4746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39821C2-EFEB-417A-AE78-FF18029C4AE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E0C25FF-E614-4EA9-A804-38E5F555518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823F201-852E-4CFD-8097-6B4888785DC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5E0FAC4-4F3E-4947-A8AC-03374E22093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5A726C5-9E80-40CB-B9FC-DFD786C1D93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41E0172F-623F-4D1F-9240-877A95A3E03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3165552-D2A7-464F-AF7A-72FBCBFE3DE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C468408D-B131-4A77-BFFF-22C09803650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B5D4B436-011C-4E35-8034-420A04EC94C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4186152E-6987-407E-B9F5-1C9D88CB91D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57360F9-4392-45DA-A6D4-F7EE488F327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F4DC5120-5CA9-46D9-908F-57C7C84988C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B8B8B08-BCE8-4017-8F44-F4BC9938427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F3E5F025-A0BB-4834-813B-7342FD32CED3}"/>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5F71F17B-1792-4FA4-A2C3-99563917A276}"/>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6CCAC601-D008-49DA-8AFA-CE7FDBEA4D2C}"/>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3043AA20-690A-4225-A597-48EA8432F01F}"/>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7AC60B53-C34D-4A5F-85F1-DC727DD21D12}"/>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2" name="有形固定資産減価償却率平均値テキスト">
          <a:extLst>
            <a:ext uri="{FF2B5EF4-FFF2-40B4-BE49-F238E27FC236}">
              <a16:creationId xmlns:a16="http://schemas.microsoft.com/office/drawing/2014/main" id="{7F1E729B-B1A5-4A6F-AEA8-FF1A3ED93A0E}"/>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7541331B-1FD5-47E7-9936-257CAECD2D32}"/>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47EA4856-B2EB-4793-96B8-ED9EAEBCE63F}"/>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F0206608-B55F-465D-A1E2-D12C961ABD66}"/>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5130F90F-DEF4-427D-A733-59EE1C4C56FB}"/>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548A4888-849D-4D32-926C-872AFC883E48}"/>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CE3B3CF-71B0-4763-A3B3-BB1AC28E846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82E3728-0032-416D-AB2A-A96B5B049E2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6BB1AFD-A6F0-4C95-8883-3D5ECFC8DB8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C21ED10-565F-4B2D-9D6B-C02825629A2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EAD5A50-8191-4796-AA72-D648DDBCC7A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53794</xdr:rowOff>
    </xdr:from>
    <xdr:to>
      <xdr:col>23</xdr:col>
      <xdr:colOff>136525</xdr:colOff>
      <xdr:row>32</xdr:row>
      <xdr:rowOff>155394</xdr:rowOff>
    </xdr:to>
    <xdr:sp macro="" textlink="">
      <xdr:nvSpPr>
        <xdr:cNvPr id="83" name="楕円 82">
          <a:extLst>
            <a:ext uri="{FF2B5EF4-FFF2-40B4-BE49-F238E27FC236}">
              <a16:creationId xmlns:a16="http://schemas.microsoft.com/office/drawing/2014/main" id="{C88D99C3-CE98-4B9C-99B2-6A27D9ABA801}"/>
            </a:ext>
          </a:extLst>
        </xdr:cNvPr>
        <xdr:cNvSpPr/>
      </xdr:nvSpPr>
      <xdr:spPr>
        <a:xfrm>
          <a:off x="47117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32221</xdr:rowOff>
    </xdr:from>
    <xdr:ext cx="405111" cy="259045"/>
    <xdr:sp macro="" textlink="">
      <xdr:nvSpPr>
        <xdr:cNvPr id="84" name="有形固定資産減価償却率該当値テキスト">
          <a:extLst>
            <a:ext uri="{FF2B5EF4-FFF2-40B4-BE49-F238E27FC236}">
              <a16:creationId xmlns:a16="http://schemas.microsoft.com/office/drawing/2014/main" id="{1D9F1400-0E60-4490-94AB-73DFDE96B6D0}"/>
            </a:ext>
          </a:extLst>
        </xdr:cNvPr>
        <xdr:cNvSpPr txBox="1"/>
      </xdr:nvSpPr>
      <xdr:spPr>
        <a:xfrm>
          <a:off x="4813300" y="629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53794</xdr:rowOff>
    </xdr:from>
    <xdr:to>
      <xdr:col>19</xdr:col>
      <xdr:colOff>187325</xdr:colOff>
      <xdr:row>32</xdr:row>
      <xdr:rowOff>155394</xdr:rowOff>
    </xdr:to>
    <xdr:sp macro="" textlink="">
      <xdr:nvSpPr>
        <xdr:cNvPr id="85" name="楕円 84">
          <a:extLst>
            <a:ext uri="{FF2B5EF4-FFF2-40B4-BE49-F238E27FC236}">
              <a16:creationId xmlns:a16="http://schemas.microsoft.com/office/drawing/2014/main" id="{23FD1652-4FC5-4E09-904B-AAE5142B9DAD}"/>
            </a:ext>
          </a:extLst>
        </xdr:cNvPr>
        <xdr:cNvSpPr/>
      </xdr:nvSpPr>
      <xdr:spPr>
        <a:xfrm>
          <a:off x="4000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104594</xdr:rowOff>
    </xdr:from>
    <xdr:to>
      <xdr:col>23</xdr:col>
      <xdr:colOff>85725</xdr:colOff>
      <xdr:row>32</xdr:row>
      <xdr:rowOff>104594</xdr:rowOff>
    </xdr:to>
    <xdr:cxnSp macro="">
      <xdr:nvCxnSpPr>
        <xdr:cNvPr id="86" name="直線コネクタ 85">
          <a:extLst>
            <a:ext uri="{FF2B5EF4-FFF2-40B4-BE49-F238E27FC236}">
              <a16:creationId xmlns:a16="http://schemas.microsoft.com/office/drawing/2014/main" id="{E810F287-019C-4841-B2B0-2F4598BEFFDB}"/>
            </a:ext>
          </a:extLst>
        </xdr:cNvPr>
        <xdr:cNvCxnSpPr/>
      </xdr:nvCxnSpPr>
      <xdr:spPr>
        <a:xfrm>
          <a:off x="4051300" y="6362519"/>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53794</xdr:rowOff>
    </xdr:from>
    <xdr:to>
      <xdr:col>15</xdr:col>
      <xdr:colOff>187325</xdr:colOff>
      <xdr:row>32</xdr:row>
      <xdr:rowOff>155394</xdr:rowOff>
    </xdr:to>
    <xdr:sp macro="" textlink="">
      <xdr:nvSpPr>
        <xdr:cNvPr id="87" name="楕円 86">
          <a:extLst>
            <a:ext uri="{FF2B5EF4-FFF2-40B4-BE49-F238E27FC236}">
              <a16:creationId xmlns:a16="http://schemas.microsoft.com/office/drawing/2014/main" id="{96AC2B15-0DDC-4ACE-B0F0-183F6129A38C}"/>
            </a:ext>
          </a:extLst>
        </xdr:cNvPr>
        <xdr:cNvSpPr/>
      </xdr:nvSpPr>
      <xdr:spPr>
        <a:xfrm>
          <a:off x="3238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104594</xdr:rowOff>
    </xdr:from>
    <xdr:to>
      <xdr:col>19</xdr:col>
      <xdr:colOff>136525</xdr:colOff>
      <xdr:row>32</xdr:row>
      <xdr:rowOff>104594</xdr:rowOff>
    </xdr:to>
    <xdr:cxnSp macro="">
      <xdr:nvCxnSpPr>
        <xdr:cNvPr id="88" name="直線コネクタ 87">
          <a:extLst>
            <a:ext uri="{FF2B5EF4-FFF2-40B4-BE49-F238E27FC236}">
              <a16:creationId xmlns:a16="http://schemas.microsoft.com/office/drawing/2014/main" id="{07BA39B6-114F-468A-AF83-ED9C607EF94B}"/>
            </a:ext>
          </a:extLst>
        </xdr:cNvPr>
        <xdr:cNvCxnSpPr/>
      </xdr:nvCxnSpPr>
      <xdr:spPr>
        <a:xfrm>
          <a:off x="3289300" y="636251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53794</xdr:rowOff>
    </xdr:from>
    <xdr:to>
      <xdr:col>11</xdr:col>
      <xdr:colOff>187325</xdr:colOff>
      <xdr:row>32</xdr:row>
      <xdr:rowOff>155394</xdr:rowOff>
    </xdr:to>
    <xdr:sp macro="" textlink="">
      <xdr:nvSpPr>
        <xdr:cNvPr id="89" name="楕円 88">
          <a:extLst>
            <a:ext uri="{FF2B5EF4-FFF2-40B4-BE49-F238E27FC236}">
              <a16:creationId xmlns:a16="http://schemas.microsoft.com/office/drawing/2014/main" id="{540830B8-9012-4367-B211-917797F23073}"/>
            </a:ext>
          </a:extLst>
        </xdr:cNvPr>
        <xdr:cNvSpPr/>
      </xdr:nvSpPr>
      <xdr:spPr>
        <a:xfrm>
          <a:off x="2476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104594</xdr:rowOff>
    </xdr:from>
    <xdr:to>
      <xdr:col>15</xdr:col>
      <xdr:colOff>136525</xdr:colOff>
      <xdr:row>32</xdr:row>
      <xdr:rowOff>104594</xdr:rowOff>
    </xdr:to>
    <xdr:cxnSp macro="">
      <xdr:nvCxnSpPr>
        <xdr:cNvPr id="90" name="直線コネクタ 89">
          <a:extLst>
            <a:ext uri="{FF2B5EF4-FFF2-40B4-BE49-F238E27FC236}">
              <a16:creationId xmlns:a16="http://schemas.microsoft.com/office/drawing/2014/main" id="{29948D7F-5075-496A-A143-A27899423284}"/>
            </a:ext>
          </a:extLst>
        </xdr:cNvPr>
        <xdr:cNvCxnSpPr/>
      </xdr:nvCxnSpPr>
      <xdr:spPr>
        <a:xfrm>
          <a:off x="2527300" y="636251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12428</xdr:rowOff>
    </xdr:from>
    <xdr:to>
      <xdr:col>7</xdr:col>
      <xdr:colOff>187325</xdr:colOff>
      <xdr:row>31</xdr:row>
      <xdr:rowOff>114028</xdr:rowOff>
    </xdr:to>
    <xdr:sp macro="" textlink="">
      <xdr:nvSpPr>
        <xdr:cNvPr id="91" name="楕円 90">
          <a:extLst>
            <a:ext uri="{FF2B5EF4-FFF2-40B4-BE49-F238E27FC236}">
              <a16:creationId xmlns:a16="http://schemas.microsoft.com/office/drawing/2014/main" id="{5AAD8A1C-3EB7-4F15-BD61-255EAE550164}"/>
            </a:ext>
          </a:extLst>
        </xdr:cNvPr>
        <xdr:cNvSpPr/>
      </xdr:nvSpPr>
      <xdr:spPr>
        <a:xfrm>
          <a:off x="1714500" y="609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63228</xdr:rowOff>
    </xdr:from>
    <xdr:to>
      <xdr:col>11</xdr:col>
      <xdr:colOff>136525</xdr:colOff>
      <xdr:row>32</xdr:row>
      <xdr:rowOff>104594</xdr:rowOff>
    </xdr:to>
    <xdr:cxnSp macro="">
      <xdr:nvCxnSpPr>
        <xdr:cNvPr id="92" name="直線コネクタ 91">
          <a:extLst>
            <a:ext uri="{FF2B5EF4-FFF2-40B4-BE49-F238E27FC236}">
              <a16:creationId xmlns:a16="http://schemas.microsoft.com/office/drawing/2014/main" id="{D48B5306-F4AC-4BD8-AF8D-85ACDBC79D19}"/>
            </a:ext>
          </a:extLst>
        </xdr:cNvPr>
        <xdr:cNvCxnSpPr/>
      </xdr:nvCxnSpPr>
      <xdr:spPr>
        <a:xfrm>
          <a:off x="1765300" y="6149703"/>
          <a:ext cx="762000" cy="21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93" name="n_1aveValue有形固定資産減価償却率">
          <a:extLst>
            <a:ext uri="{FF2B5EF4-FFF2-40B4-BE49-F238E27FC236}">
              <a16:creationId xmlns:a16="http://schemas.microsoft.com/office/drawing/2014/main" id="{F690707D-E22A-4CB2-AF4A-E1315EA7AC59}"/>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4" name="n_2aveValue有形固定資産減価償却率">
          <a:extLst>
            <a:ext uri="{FF2B5EF4-FFF2-40B4-BE49-F238E27FC236}">
              <a16:creationId xmlns:a16="http://schemas.microsoft.com/office/drawing/2014/main" id="{04A240C0-431A-4309-9AB5-237EF29EA632}"/>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5" name="n_3aveValue有形固定資産減価償却率">
          <a:extLst>
            <a:ext uri="{FF2B5EF4-FFF2-40B4-BE49-F238E27FC236}">
              <a16:creationId xmlns:a16="http://schemas.microsoft.com/office/drawing/2014/main" id="{F2618E73-EA82-40C8-AF3A-E651BB3E4D6E}"/>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6" name="n_4aveValue有形固定資産減価償却率">
          <a:extLst>
            <a:ext uri="{FF2B5EF4-FFF2-40B4-BE49-F238E27FC236}">
              <a16:creationId xmlns:a16="http://schemas.microsoft.com/office/drawing/2014/main" id="{44733B7B-4C13-4AE1-94D9-8AD827719D14}"/>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146521</xdr:rowOff>
    </xdr:from>
    <xdr:ext cx="405111" cy="259045"/>
    <xdr:sp macro="" textlink="">
      <xdr:nvSpPr>
        <xdr:cNvPr id="97" name="n_1mainValue有形固定資産減価償却率">
          <a:extLst>
            <a:ext uri="{FF2B5EF4-FFF2-40B4-BE49-F238E27FC236}">
              <a16:creationId xmlns:a16="http://schemas.microsoft.com/office/drawing/2014/main" id="{00268F48-DA0A-41D3-9524-7CF8A40D945C}"/>
            </a:ext>
          </a:extLst>
        </xdr:cNvPr>
        <xdr:cNvSpPr txBox="1"/>
      </xdr:nvSpPr>
      <xdr:spPr>
        <a:xfrm>
          <a:off x="3836044" y="640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146521</xdr:rowOff>
    </xdr:from>
    <xdr:ext cx="405111" cy="259045"/>
    <xdr:sp macro="" textlink="">
      <xdr:nvSpPr>
        <xdr:cNvPr id="98" name="n_2mainValue有形固定資産減価償却率">
          <a:extLst>
            <a:ext uri="{FF2B5EF4-FFF2-40B4-BE49-F238E27FC236}">
              <a16:creationId xmlns:a16="http://schemas.microsoft.com/office/drawing/2014/main" id="{463EE2C5-3F0F-43F9-8EC9-E51884589FDA}"/>
            </a:ext>
          </a:extLst>
        </xdr:cNvPr>
        <xdr:cNvSpPr txBox="1"/>
      </xdr:nvSpPr>
      <xdr:spPr>
        <a:xfrm>
          <a:off x="3086744" y="640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146521</xdr:rowOff>
    </xdr:from>
    <xdr:ext cx="405111" cy="259045"/>
    <xdr:sp macro="" textlink="">
      <xdr:nvSpPr>
        <xdr:cNvPr id="99" name="n_3mainValue有形固定資産減価償却率">
          <a:extLst>
            <a:ext uri="{FF2B5EF4-FFF2-40B4-BE49-F238E27FC236}">
              <a16:creationId xmlns:a16="http://schemas.microsoft.com/office/drawing/2014/main" id="{CC193BAD-F904-44B6-8E54-4C3F0EF37338}"/>
            </a:ext>
          </a:extLst>
        </xdr:cNvPr>
        <xdr:cNvSpPr txBox="1"/>
      </xdr:nvSpPr>
      <xdr:spPr>
        <a:xfrm>
          <a:off x="2324744" y="640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105155</xdr:rowOff>
    </xdr:from>
    <xdr:ext cx="405111" cy="259045"/>
    <xdr:sp macro="" textlink="">
      <xdr:nvSpPr>
        <xdr:cNvPr id="100" name="n_4mainValue有形固定資産減価償却率">
          <a:extLst>
            <a:ext uri="{FF2B5EF4-FFF2-40B4-BE49-F238E27FC236}">
              <a16:creationId xmlns:a16="http://schemas.microsoft.com/office/drawing/2014/main" id="{B8A4B3FA-CF3F-4503-88E4-65E3799B498E}"/>
            </a:ext>
          </a:extLst>
        </xdr:cNvPr>
        <xdr:cNvSpPr txBox="1"/>
      </xdr:nvSpPr>
      <xdr:spPr>
        <a:xfrm>
          <a:off x="1562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C3D5F46-6A81-41EE-93F3-528C175509A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8C87A2B-20F2-4EA4-9D4F-7C9074EE4BE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3AC598E9-7244-4D59-8817-B17416F4E8B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2F79767-56EE-4976-930B-6CA81FC2E72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7072654-62D3-4D22-AF4D-BEF0370E0AC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376F20A-3194-4FAC-92DE-1866D360203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017E4D9-D99A-4066-8F18-B1A071FED1F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FF825E1-BF2C-45C8-85A3-859CC86D333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DF2DC06-DE04-4399-81D9-F94DF6E8599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34BD7CB-4418-442F-8914-E3B5C829F66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268B0D3-581F-4776-BC5C-FBD4C999404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EF6B299-08FC-4E3F-895E-DE40601753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9803284C-CE67-4DF5-AF77-9ED222D7AF2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一般会計では新規の起債を抑制してきたため将来負担額は減少傾向にあるが、簡易水道事業では施設の更新で多額の借入を行っており、今後も管路の更新で借入を行っていく必要があるなど、将来負担額の減少は期待できない一方で、歳入の経常一般財源等は人口減少の進行に伴って普通交付税や町税の減少が見込まれることから、債務償還比率は類似団体よりも高い状態が続くと予想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5986FC1-8550-4310-8FA2-43314FDFF98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043EE4D-7125-4FBA-9C42-6AD0577AF3C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50D413B-111C-4C8B-8D5C-5C462078E04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5CFBD7E8-A269-490A-A64A-73BD2238586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4CDC814B-8C80-40DB-97EB-1799A3640D73}"/>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32E68612-8492-4A27-8759-75A1E2F0449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615B0FC8-90CD-4884-8C8B-BA5305B9649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4F23A26-BFEB-4068-9A46-1FA978C8F84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4037BAE2-CF50-4929-9532-755DCC60E91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29236DAB-C952-4F1F-A2E5-52ADFDA345E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3891E78E-46A1-4321-9B1F-1A19CB21106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75FCCE80-6A30-4C5D-A2D0-9D8383E65D9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6A830101-7470-4CFF-86E4-922052CE66E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DB99DBF0-BEAB-4853-B700-97A88FDEE24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9D4F4F0-716B-41B4-BF39-B9965BFC208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F4897330-1AE7-47B9-882E-A8CE23728D21}"/>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608DFB28-26FA-44CD-827A-FFD56B4B23E1}"/>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5096BEAA-A3FC-4D76-8C56-1BCF3ADEEB75}"/>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3803D3BF-6BE5-4F54-8E76-A41F8F47194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3CCBD233-48FF-4911-96A3-029E95A7D12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024C90DF-52D7-4CDC-83C7-F38ADFC720F4}"/>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E97DBDB5-57AA-4883-8411-3117FF58E1AB}"/>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F6020002-A312-410C-9450-6386C52C86C8}"/>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1CF4FC94-0FA3-4C36-8A38-7D9CB2A5C478}"/>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126E17D9-B73E-4BB5-9636-9995462423C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7B3F8E4C-C836-44ED-9E6C-54210394D922}"/>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ABA86D9-CFF4-4B4F-A89C-21EB5F6B6E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A10D1AE-44C7-4F2F-A8F4-47148AAAC19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09B9307-AFE9-4275-82C8-44E8B5F4A3F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AB38C46-FF20-4C69-976E-B5C530A7D28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C697F7A-F89B-4E36-9783-973C04B621D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89165</xdr:rowOff>
    </xdr:from>
    <xdr:to>
      <xdr:col>76</xdr:col>
      <xdr:colOff>73025</xdr:colOff>
      <xdr:row>31</xdr:row>
      <xdr:rowOff>19315</xdr:rowOff>
    </xdr:to>
    <xdr:sp macro="" textlink="">
      <xdr:nvSpPr>
        <xdr:cNvPr id="145" name="楕円 144">
          <a:extLst>
            <a:ext uri="{FF2B5EF4-FFF2-40B4-BE49-F238E27FC236}">
              <a16:creationId xmlns:a16="http://schemas.microsoft.com/office/drawing/2014/main" id="{78D01EEB-EBBC-4A25-9846-663947CD223B}"/>
            </a:ext>
          </a:extLst>
        </xdr:cNvPr>
        <xdr:cNvSpPr/>
      </xdr:nvSpPr>
      <xdr:spPr>
        <a:xfrm>
          <a:off x="14744700" y="600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67592</xdr:rowOff>
    </xdr:from>
    <xdr:ext cx="469744" cy="259045"/>
    <xdr:sp macro="" textlink="">
      <xdr:nvSpPr>
        <xdr:cNvPr id="146" name="債務償還比率該当値テキスト">
          <a:extLst>
            <a:ext uri="{FF2B5EF4-FFF2-40B4-BE49-F238E27FC236}">
              <a16:creationId xmlns:a16="http://schemas.microsoft.com/office/drawing/2014/main" id="{D2AD9705-E4FA-4C8B-A647-A3BDBC7FDD5B}"/>
            </a:ext>
          </a:extLst>
        </xdr:cNvPr>
        <xdr:cNvSpPr txBox="1"/>
      </xdr:nvSpPr>
      <xdr:spPr>
        <a:xfrm>
          <a:off x="14846300" y="598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8191</xdr:rowOff>
    </xdr:from>
    <xdr:to>
      <xdr:col>72</xdr:col>
      <xdr:colOff>123825</xdr:colOff>
      <xdr:row>29</xdr:row>
      <xdr:rowOff>109791</xdr:rowOff>
    </xdr:to>
    <xdr:sp macro="" textlink="">
      <xdr:nvSpPr>
        <xdr:cNvPr id="147" name="楕円 146">
          <a:extLst>
            <a:ext uri="{FF2B5EF4-FFF2-40B4-BE49-F238E27FC236}">
              <a16:creationId xmlns:a16="http://schemas.microsoft.com/office/drawing/2014/main" id="{1D5B19C2-2930-452B-8F91-2C2DFBF04AED}"/>
            </a:ext>
          </a:extLst>
        </xdr:cNvPr>
        <xdr:cNvSpPr/>
      </xdr:nvSpPr>
      <xdr:spPr>
        <a:xfrm>
          <a:off x="14033500" y="575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58991</xdr:rowOff>
    </xdr:from>
    <xdr:to>
      <xdr:col>76</xdr:col>
      <xdr:colOff>22225</xdr:colOff>
      <xdr:row>30</xdr:row>
      <xdr:rowOff>139965</xdr:rowOff>
    </xdr:to>
    <xdr:cxnSp macro="">
      <xdr:nvCxnSpPr>
        <xdr:cNvPr id="148" name="直線コネクタ 147">
          <a:extLst>
            <a:ext uri="{FF2B5EF4-FFF2-40B4-BE49-F238E27FC236}">
              <a16:creationId xmlns:a16="http://schemas.microsoft.com/office/drawing/2014/main" id="{A71FA126-7881-43B1-B5D3-C808CC429D06}"/>
            </a:ext>
          </a:extLst>
        </xdr:cNvPr>
        <xdr:cNvCxnSpPr/>
      </xdr:nvCxnSpPr>
      <xdr:spPr>
        <a:xfrm>
          <a:off x="14084300" y="5802566"/>
          <a:ext cx="711200" cy="25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62156</xdr:rowOff>
    </xdr:from>
    <xdr:to>
      <xdr:col>68</xdr:col>
      <xdr:colOff>123825</xdr:colOff>
      <xdr:row>28</xdr:row>
      <xdr:rowOff>163756</xdr:rowOff>
    </xdr:to>
    <xdr:sp macro="" textlink="">
      <xdr:nvSpPr>
        <xdr:cNvPr id="149" name="楕円 148">
          <a:extLst>
            <a:ext uri="{FF2B5EF4-FFF2-40B4-BE49-F238E27FC236}">
              <a16:creationId xmlns:a16="http://schemas.microsoft.com/office/drawing/2014/main" id="{4BFE1B98-9E79-4F08-85A9-3BC58AAD25A6}"/>
            </a:ext>
          </a:extLst>
        </xdr:cNvPr>
        <xdr:cNvSpPr/>
      </xdr:nvSpPr>
      <xdr:spPr>
        <a:xfrm>
          <a:off x="13271500" y="563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112956</xdr:rowOff>
    </xdr:from>
    <xdr:to>
      <xdr:col>72</xdr:col>
      <xdr:colOff>73025</xdr:colOff>
      <xdr:row>29</xdr:row>
      <xdr:rowOff>58991</xdr:rowOff>
    </xdr:to>
    <xdr:cxnSp macro="">
      <xdr:nvCxnSpPr>
        <xdr:cNvPr id="150" name="直線コネクタ 149">
          <a:extLst>
            <a:ext uri="{FF2B5EF4-FFF2-40B4-BE49-F238E27FC236}">
              <a16:creationId xmlns:a16="http://schemas.microsoft.com/office/drawing/2014/main" id="{250A1090-44CA-48EB-91AE-1D2D3544C573}"/>
            </a:ext>
          </a:extLst>
        </xdr:cNvPr>
        <xdr:cNvCxnSpPr/>
      </xdr:nvCxnSpPr>
      <xdr:spPr>
        <a:xfrm>
          <a:off x="13322300" y="5685081"/>
          <a:ext cx="762000" cy="11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137541</xdr:rowOff>
    </xdr:from>
    <xdr:to>
      <xdr:col>64</xdr:col>
      <xdr:colOff>123825</xdr:colOff>
      <xdr:row>29</xdr:row>
      <xdr:rowOff>67691</xdr:rowOff>
    </xdr:to>
    <xdr:sp macro="" textlink="">
      <xdr:nvSpPr>
        <xdr:cNvPr id="151" name="楕円 150">
          <a:extLst>
            <a:ext uri="{FF2B5EF4-FFF2-40B4-BE49-F238E27FC236}">
              <a16:creationId xmlns:a16="http://schemas.microsoft.com/office/drawing/2014/main" id="{D94EF185-5C6E-4E66-8388-9C0B3A5FC3BC}"/>
            </a:ext>
          </a:extLst>
        </xdr:cNvPr>
        <xdr:cNvSpPr/>
      </xdr:nvSpPr>
      <xdr:spPr>
        <a:xfrm>
          <a:off x="12509500" y="57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112956</xdr:rowOff>
    </xdr:from>
    <xdr:to>
      <xdr:col>68</xdr:col>
      <xdr:colOff>73025</xdr:colOff>
      <xdr:row>29</xdr:row>
      <xdr:rowOff>16891</xdr:rowOff>
    </xdr:to>
    <xdr:cxnSp macro="">
      <xdr:nvCxnSpPr>
        <xdr:cNvPr id="152" name="直線コネクタ 151">
          <a:extLst>
            <a:ext uri="{FF2B5EF4-FFF2-40B4-BE49-F238E27FC236}">
              <a16:creationId xmlns:a16="http://schemas.microsoft.com/office/drawing/2014/main" id="{B0EC56C8-8FB6-410D-837B-BE88BDF21E90}"/>
            </a:ext>
          </a:extLst>
        </xdr:cNvPr>
        <xdr:cNvCxnSpPr/>
      </xdr:nvCxnSpPr>
      <xdr:spPr>
        <a:xfrm flipV="1">
          <a:off x="12560300" y="5685081"/>
          <a:ext cx="762000" cy="7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154284</xdr:rowOff>
    </xdr:from>
    <xdr:to>
      <xdr:col>60</xdr:col>
      <xdr:colOff>123825</xdr:colOff>
      <xdr:row>30</xdr:row>
      <xdr:rowOff>84434</xdr:rowOff>
    </xdr:to>
    <xdr:sp macro="" textlink="">
      <xdr:nvSpPr>
        <xdr:cNvPr id="153" name="楕円 152">
          <a:extLst>
            <a:ext uri="{FF2B5EF4-FFF2-40B4-BE49-F238E27FC236}">
              <a16:creationId xmlns:a16="http://schemas.microsoft.com/office/drawing/2014/main" id="{DD7DC8BF-482A-479C-B7F1-E79F7706F953}"/>
            </a:ext>
          </a:extLst>
        </xdr:cNvPr>
        <xdr:cNvSpPr/>
      </xdr:nvSpPr>
      <xdr:spPr>
        <a:xfrm>
          <a:off x="11747500" y="58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16891</xdr:rowOff>
    </xdr:from>
    <xdr:to>
      <xdr:col>64</xdr:col>
      <xdr:colOff>73025</xdr:colOff>
      <xdr:row>30</xdr:row>
      <xdr:rowOff>33634</xdr:rowOff>
    </xdr:to>
    <xdr:cxnSp macro="">
      <xdr:nvCxnSpPr>
        <xdr:cNvPr id="154" name="直線コネクタ 153">
          <a:extLst>
            <a:ext uri="{FF2B5EF4-FFF2-40B4-BE49-F238E27FC236}">
              <a16:creationId xmlns:a16="http://schemas.microsoft.com/office/drawing/2014/main" id="{F3678817-A1A9-4729-889C-14A6B21A5FDD}"/>
            </a:ext>
          </a:extLst>
        </xdr:cNvPr>
        <xdr:cNvCxnSpPr/>
      </xdr:nvCxnSpPr>
      <xdr:spPr>
        <a:xfrm flipV="1">
          <a:off x="11798300" y="5760466"/>
          <a:ext cx="762000" cy="18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DFA5EBE0-584C-4D55-A49E-E8DCEDED1108}"/>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9A8FFB97-76F9-465E-86DD-A50A195B2361}"/>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186972F1-2393-479B-8A44-62F1211D9E55}"/>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78ED2DE9-5065-4BCA-A797-682AEF000AE2}"/>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100918</xdr:rowOff>
    </xdr:from>
    <xdr:ext cx="469744" cy="259045"/>
    <xdr:sp macro="" textlink="">
      <xdr:nvSpPr>
        <xdr:cNvPr id="159" name="n_1mainValue債務償還比率">
          <a:extLst>
            <a:ext uri="{FF2B5EF4-FFF2-40B4-BE49-F238E27FC236}">
              <a16:creationId xmlns:a16="http://schemas.microsoft.com/office/drawing/2014/main" id="{C847CA61-8D5C-4805-9364-66463E630B4C}"/>
            </a:ext>
          </a:extLst>
        </xdr:cNvPr>
        <xdr:cNvSpPr txBox="1"/>
      </xdr:nvSpPr>
      <xdr:spPr>
        <a:xfrm>
          <a:off x="13836727" y="584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154883</xdr:rowOff>
    </xdr:from>
    <xdr:ext cx="469744" cy="259045"/>
    <xdr:sp macro="" textlink="">
      <xdr:nvSpPr>
        <xdr:cNvPr id="160" name="n_2mainValue債務償還比率">
          <a:extLst>
            <a:ext uri="{FF2B5EF4-FFF2-40B4-BE49-F238E27FC236}">
              <a16:creationId xmlns:a16="http://schemas.microsoft.com/office/drawing/2014/main" id="{76A3E9E8-D770-4666-A693-B574EFCCB274}"/>
            </a:ext>
          </a:extLst>
        </xdr:cNvPr>
        <xdr:cNvSpPr txBox="1"/>
      </xdr:nvSpPr>
      <xdr:spPr>
        <a:xfrm>
          <a:off x="13087427" y="572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58818</xdr:rowOff>
    </xdr:from>
    <xdr:ext cx="469744" cy="259045"/>
    <xdr:sp macro="" textlink="">
      <xdr:nvSpPr>
        <xdr:cNvPr id="161" name="n_3mainValue債務償還比率">
          <a:extLst>
            <a:ext uri="{FF2B5EF4-FFF2-40B4-BE49-F238E27FC236}">
              <a16:creationId xmlns:a16="http://schemas.microsoft.com/office/drawing/2014/main" id="{6B91D086-8A07-4D2A-AFEC-D86E467EAC6B}"/>
            </a:ext>
          </a:extLst>
        </xdr:cNvPr>
        <xdr:cNvSpPr txBox="1"/>
      </xdr:nvSpPr>
      <xdr:spPr>
        <a:xfrm>
          <a:off x="12325427" y="580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75561</xdr:rowOff>
    </xdr:from>
    <xdr:ext cx="469744" cy="259045"/>
    <xdr:sp macro="" textlink="">
      <xdr:nvSpPr>
        <xdr:cNvPr id="162" name="n_4mainValue債務償還比率">
          <a:extLst>
            <a:ext uri="{FF2B5EF4-FFF2-40B4-BE49-F238E27FC236}">
              <a16:creationId xmlns:a16="http://schemas.microsoft.com/office/drawing/2014/main" id="{0F94D005-BB2B-4D87-BB20-F83BF0B5DDEB}"/>
            </a:ext>
          </a:extLst>
        </xdr:cNvPr>
        <xdr:cNvSpPr txBox="1"/>
      </xdr:nvSpPr>
      <xdr:spPr>
        <a:xfrm>
          <a:off x="11563427" y="599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414DAE20-8766-4BEE-AD50-9558C674B9B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768A905-3ADE-479B-ABAB-6EDE51EE7E8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485AD77-C670-4B8C-8AB6-3F62CC8F73F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E9C573F4-67CB-42C6-88B7-037D6A6AD7A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AB0004C-F1C2-4924-9144-59D329E70FA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FF1D734D-C579-4548-841A-9C73CF2A764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62D06D-F5A0-49AB-844C-A74B1E3D4F9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B61556-05FC-45BD-9541-672690C888E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30E4B4-1569-4E9A-B31E-6CA69C8587A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1DC8C8-9209-47F4-8376-74DFC3205F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CDE33A-5C51-41E9-8D56-B15D34173D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CC3D84-FFC0-4807-B37A-DF4F84521E1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55BBD3-E0E1-40EE-8A29-C4B88D21EF3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202A81-C9F1-427D-8F1D-104B276A28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44C405-FE46-449F-B777-2F5645EC2F1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6627B2-66B7-494B-B3BB-87490A8428B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41203D-9301-4F31-9ADF-6293B69B72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5B163A-F2A1-41D3-9BFB-98701D616E5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9247C4-852C-42FA-AFA4-9E3B2C6697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09CAF3-3E69-48D2-807F-37433FE368E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EB8FF4-ECA7-4AD3-97A9-BA79BE397B4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E42474B-5CD7-475E-A2A7-C9282CA2EE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7373A9-44E1-4B75-AAAF-DD0A5AAE13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B02F1C-AE60-4005-BE2B-A19FA031489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3F25C1-36FA-4723-B817-681D6DFFD30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4606D2-8E33-48BF-A5B0-8A3D9779773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D38B2C-8EE9-422E-B11B-14F4DAF3FC4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EF6A15-3EEA-40DE-83B0-5B8B54DC4D8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A5C33D-EC8D-4D58-97F3-B35CACA0E3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E3A6D7-DA34-4777-ACFD-54BCF72CC5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74982F-1DDD-4E58-8655-34774417317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AB1DCC-741E-448D-A35E-67FD60BCCC8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1875A8-5322-4382-951A-411C182E095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CA694F-DD8B-4E4C-B2D4-73790A6106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BCCA2A-89ED-46C7-8CC9-4026FA3982F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4A03A1-B044-47CF-A67A-F6FBE57F3A5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DE9FEDB-4B1D-46C6-965F-79FA87E3E49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C26744-A568-4CFA-BC5E-9688AF80635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662008-A688-40B9-A73D-A65E4DA4EA3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FBD091-9AC4-49C6-900D-3B139D502EB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F0B137-9813-4528-866E-82F46892807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28FDE3-D9C7-477B-9219-5839FB93469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6F78A4-9809-4A38-981A-128901E01A6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68B8C2-8A9A-4501-AAE8-61EC55C2E6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349FF6-7C3F-41D6-AE19-A61D440337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32BAD0-93F2-4B8A-BA25-6F0EA6A238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531502-E1EE-4980-8F9C-3D35F090DE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64E3CC-9FF8-491B-8916-9DE39FE1303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48AF5D8-E916-4494-B10E-959D947FACD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5533D18-D0D1-48AA-80D3-1B6B205BB8F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67CDD8F-D09E-41DA-B857-24E4C0B0BD1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54DB43-018C-48BF-A1A4-77A0A72968E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6E20E8-4030-4399-82E1-749653E972B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5AD30DA-D487-42ED-98EE-3D9972A67A0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2254A4E-DF58-4D5E-BD34-CC2AA8826E6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5E88361-AACC-4293-9EC7-875ACB27C16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8D3F368-AFE3-4076-952C-C4791E7D605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419023B-AE46-4140-A83E-A068A4E4619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4972EDB-27EB-412C-8B27-9359270D3A1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31F8015-8136-46A3-8E3F-AA127D0F19C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EC39243-A6B7-4723-9D6C-5BC0129EC38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D696ABC0-3082-446E-B8EE-5605A7D2A4C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446116F8-102E-496F-8998-8BAEEF678E7F}"/>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FDD0F7C6-DD87-4A9D-B8F3-39FB2C056A2B}"/>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23F33F77-9525-491D-8D3E-B7287E0D1CD7}"/>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1E87E1EC-ECBA-40C1-B1FC-3F2491165C23}"/>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20BCBA4-5BD3-46B5-9E5F-4B763C06C1E1}"/>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D6D6C55F-41E8-449D-9CC4-CC9C818EFEC0}"/>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E42930D9-9948-4628-86AE-E03B2EB46878}"/>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3D099FA5-B699-4762-B8C5-479FB7138EB6}"/>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6A8EEC40-872F-4A5C-A779-0A2F61E03078}"/>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77D1C5C8-A468-4D88-BBCE-6EC945CA8008}"/>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222DA63B-D0AD-4787-971A-E7CA571807DF}"/>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DD83F5A-DFAF-411A-8CDF-DDD4B6C8EE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7DC1A8-7E4D-479D-815F-C541A9747E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06C7F1-009B-4ED1-946D-3E9317797AB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8139B84-A04D-4C97-93D5-AC468F5BADE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7B3D84A-CE38-41D5-897E-11F0F4058E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35197</xdr:rowOff>
    </xdr:from>
    <xdr:to>
      <xdr:col>24</xdr:col>
      <xdr:colOff>114300</xdr:colOff>
      <xdr:row>40</xdr:row>
      <xdr:rowOff>136797</xdr:rowOff>
    </xdr:to>
    <xdr:sp macro="" textlink="">
      <xdr:nvSpPr>
        <xdr:cNvPr id="74" name="楕円 73">
          <a:extLst>
            <a:ext uri="{FF2B5EF4-FFF2-40B4-BE49-F238E27FC236}">
              <a16:creationId xmlns:a16="http://schemas.microsoft.com/office/drawing/2014/main" id="{9BB86F34-A3CC-4E54-AD23-C3FC5AD65659}"/>
            </a:ext>
          </a:extLst>
        </xdr:cNvPr>
        <xdr:cNvSpPr/>
      </xdr:nvSpPr>
      <xdr:spPr>
        <a:xfrm>
          <a:off x="45847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13624</xdr:rowOff>
    </xdr:from>
    <xdr:ext cx="405111" cy="259045"/>
    <xdr:sp macro="" textlink="">
      <xdr:nvSpPr>
        <xdr:cNvPr id="75" name="【道路】&#10;有形固定資産減価償却率該当値テキスト">
          <a:extLst>
            <a:ext uri="{FF2B5EF4-FFF2-40B4-BE49-F238E27FC236}">
              <a16:creationId xmlns:a16="http://schemas.microsoft.com/office/drawing/2014/main" id="{A42780D7-63F7-4935-B034-C3715FDD5D58}"/>
            </a:ext>
          </a:extLst>
        </xdr:cNvPr>
        <xdr:cNvSpPr txBox="1"/>
      </xdr:nvSpPr>
      <xdr:spPr>
        <a:xfrm>
          <a:off x="4673600"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35197</xdr:rowOff>
    </xdr:from>
    <xdr:to>
      <xdr:col>20</xdr:col>
      <xdr:colOff>38100</xdr:colOff>
      <xdr:row>40</xdr:row>
      <xdr:rowOff>136797</xdr:rowOff>
    </xdr:to>
    <xdr:sp macro="" textlink="">
      <xdr:nvSpPr>
        <xdr:cNvPr id="76" name="楕円 75">
          <a:extLst>
            <a:ext uri="{FF2B5EF4-FFF2-40B4-BE49-F238E27FC236}">
              <a16:creationId xmlns:a16="http://schemas.microsoft.com/office/drawing/2014/main" id="{20302140-B206-4277-9D91-4021889D9F79}"/>
            </a:ext>
          </a:extLst>
        </xdr:cNvPr>
        <xdr:cNvSpPr/>
      </xdr:nvSpPr>
      <xdr:spPr>
        <a:xfrm>
          <a:off x="3746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85997</xdr:rowOff>
    </xdr:from>
    <xdr:to>
      <xdr:col>24</xdr:col>
      <xdr:colOff>63500</xdr:colOff>
      <xdr:row>40</xdr:row>
      <xdr:rowOff>85997</xdr:rowOff>
    </xdr:to>
    <xdr:cxnSp macro="">
      <xdr:nvCxnSpPr>
        <xdr:cNvPr id="77" name="直線コネクタ 76">
          <a:extLst>
            <a:ext uri="{FF2B5EF4-FFF2-40B4-BE49-F238E27FC236}">
              <a16:creationId xmlns:a16="http://schemas.microsoft.com/office/drawing/2014/main" id="{5681BF5C-23A4-41B6-BF22-A2E6EF74A52D}"/>
            </a:ext>
          </a:extLst>
        </xdr:cNvPr>
        <xdr:cNvCxnSpPr/>
      </xdr:nvCxnSpPr>
      <xdr:spPr>
        <a:xfrm>
          <a:off x="3797300" y="69439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35197</xdr:rowOff>
    </xdr:from>
    <xdr:to>
      <xdr:col>15</xdr:col>
      <xdr:colOff>101600</xdr:colOff>
      <xdr:row>40</xdr:row>
      <xdr:rowOff>136797</xdr:rowOff>
    </xdr:to>
    <xdr:sp macro="" textlink="">
      <xdr:nvSpPr>
        <xdr:cNvPr id="78" name="楕円 77">
          <a:extLst>
            <a:ext uri="{FF2B5EF4-FFF2-40B4-BE49-F238E27FC236}">
              <a16:creationId xmlns:a16="http://schemas.microsoft.com/office/drawing/2014/main" id="{BEA4054D-FE8D-4452-BAD7-840A9920B2BF}"/>
            </a:ext>
          </a:extLst>
        </xdr:cNvPr>
        <xdr:cNvSpPr/>
      </xdr:nvSpPr>
      <xdr:spPr>
        <a:xfrm>
          <a:off x="2857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85997</xdr:rowOff>
    </xdr:from>
    <xdr:to>
      <xdr:col>19</xdr:col>
      <xdr:colOff>177800</xdr:colOff>
      <xdr:row>40</xdr:row>
      <xdr:rowOff>85997</xdr:rowOff>
    </xdr:to>
    <xdr:cxnSp macro="">
      <xdr:nvCxnSpPr>
        <xdr:cNvPr id="79" name="直線コネクタ 78">
          <a:extLst>
            <a:ext uri="{FF2B5EF4-FFF2-40B4-BE49-F238E27FC236}">
              <a16:creationId xmlns:a16="http://schemas.microsoft.com/office/drawing/2014/main" id="{D701D1BD-1DB0-412D-8E59-617E37952724}"/>
            </a:ext>
          </a:extLst>
        </xdr:cNvPr>
        <xdr:cNvCxnSpPr/>
      </xdr:nvCxnSpPr>
      <xdr:spPr>
        <a:xfrm>
          <a:off x="2908300" y="69439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35197</xdr:rowOff>
    </xdr:from>
    <xdr:to>
      <xdr:col>10</xdr:col>
      <xdr:colOff>165100</xdr:colOff>
      <xdr:row>40</xdr:row>
      <xdr:rowOff>136797</xdr:rowOff>
    </xdr:to>
    <xdr:sp macro="" textlink="">
      <xdr:nvSpPr>
        <xdr:cNvPr id="80" name="楕円 79">
          <a:extLst>
            <a:ext uri="{FF2B5EF4-FFF2-40B4-BE49-F238E27FC236}">
              <a16:creationId xmlns:a16="http://schemas.microsoft.com/office/drawing/2014/main" id="{25DA5CE0-C39A-4E80-ACC4-894AFA0A44C1}"/>
            </a:ext>
          </a:extLst>
        </xdr:cNvPr>
        <xdr:cNvSpPr/>
      </xdr:nvSpPr>
      <xdr:spPr>
        <a:xfrm>
          <a:off x="1968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85997</xdr:rowOff>
    </xdr:from>
    <xdr:to>
      <xdr:col>15</xdr:col>
      <xdr:colOff>50800</xdr:colOff>
      <xdr:row>40</xdr:row>
      <xdr:rowOff>85997</xdr:rowOff>
    </xdr:to>
    <xdr:cxnSp macro="">
      <xdr:nvCxnSpPr>
        <xdr:cNvPr id="81" name="直線コネクタ 80">
          <a:extLst>
            <a:ext uri="{FF2B5EF4-FFF2-40B4-BE49-F238E27FC236}">
              <a16:creationId xmlns:a16="http://schemas.microsoft.com/office/drawing/2014/main" id="{6EE75A56-B747-4BA5-ADA2-79FE5A038FD7}"/>
            </a:ext>
          </a:extLst>
        </xdr:cNvPr>
        <xdr:cNvCxnSpPr/>
      </xdr:nvCxnSpPr>
      <xdr:spPr>
        <a:xfrm>
          <a:off x="2019300" y="69439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142966</xdr:rowOff>
    </xdr:from>
    <xdr:to>
      <xdr:col>6</xdr:col>
      <xdr:colOff>38100</xdr:colOff>
      <xdr:row>40</xdr:row>
      <xdr:rowOff>73116</xdr:rowOff>
    </xdr:to>
    <xdr:sp macro="" textlink="">
      <xdr:nvSpPr>
        <xdr:cNvPr id="82" name="楕円 81">
          <a:extLst>
            <a:ext uri="{FF2B5EF4-FFF2-40B4-BE49-F238E27FC236}">
              <a16:creationId xmlns:a16="http://schemas.microsoft.com/office/drawing/2014/main" id="{CF06935D-8B3F-4A74-97A4-24B8BC91B280}"/>
            </a:ext>
          </a:extLst>
        </xdr:cNvPr>
        <xdr:cNvSpPr/>
      </xdr:nvSpPr>
      <xdr:spPr>
        <a:xfrm>
          <a:off x="1079500" y="68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22316</xdr:rowOff>
    </xdr:from>
    <xdr:to>
      <xdr:col>10</xdr:col>
      <xdr:colOff>114300</xdr:colOff>
      <xdr:row>40</xdr:row>
      <xdr:rowOff>85997</xdr:rowOff>
    </xdr:to>
    <xdr:cxnSp macro="">
      <xdr:nvCxnSpPr>
        <xdr:cNvPr id="83" name="直線コネクタ 82">
          <a:extLst>
            <a:ext uri="{FF2B5EF4-FFF2-40B4-BE49-F238E27FC236}">
              <a16:creationId xmlns:a16="http://schemas.microsoft.com/office/drawing/2014/main" id="{87E576EA-5E16-4DBF-8628-25C02481106C}"/>
            </a:ext>
          </a:extLst>
        </xdr:cNvPr>
        <xdr:cNvCxnSpPr/>
      </xdr:nvCxnSpPr>
      <xdr:spPr>
        <a:xfrm>
          <a:off x="1130300" y="6880316"/>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F7D0E526-0588-45F6-9705-EA0AAD94C407}"/>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E9D81741-8916-4FAA-AC5B-723F877DBA73}"/>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248A0436-3B47-41D2-8F26-5A8E80229FA6}"/>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72D66AB4-5D3B-44D4-914C-D6C46362F91B}"/>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127924</xdr:rowOff>
    </xdr:from>
    <xdr:ext cx="405111" cy="259045"/>
    <xdr:sp macro="" textlink="">
      <xdr:nvSpPr>
        <xdr:cNvPr id="88" name="n_1mainValue【道路】&#10;有形固定資産減価償却率">
          <a:extLst>
            <a:ext uri="{FF2B5EF4-FFF2-40B4-BE49-F238E27FC236}">
              <a16:creationId xmlns:a16="http://schemas.microsoft.com/office/drawing/2014/main" id="{55508F19-D13F-4E8C-A71A-E185E1FBA7E4}"/>
            </a:ext>
          </a:extLst>
        </xdr:cNvPr>
        <xdr:cNvSpPr txBox="1"/>
      </xdr:nvSpPr>
      <xdr:spPr>
        <a:xfrm>
          <a:off x="35820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127924</xdr:rowOff>
    </xdr:from>
    <xdr:ext cx="405111" cy="259045"/>
    <xdr:sp macro="" textlink="">
      <xdr:nvSpPr>
        <xdr:cNvPr id="89" name="n_2mainValue【道路】&#10;有形固定資産減価償却率">
          <a:extLst>
            <a:ext uri="{FF2B5EF4-FFF2-40B4-BE49-F238E27FC236}">
              <a16:creationId xmlns:a16="http://schemas.microsoft.com/office/drawing/2014/main" id="{CE475BF2-37F6-412B-919A-048A1C79B371}"/>
            </a:ext>
          </a:extLst>
        </xdr:cNvPr>
        <xdr:cNvSpPr txBox="1"/>
      </xdr:nvSpPr>
      <xdr:spPr>
        <a:xfrm>
          <a:off x="27057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127924</xdr:rowOff>
    </xdr:from>
    <xdr:ext cx="405111" cy="259045"/>
    <xdr:sp macro="" textlink="">
      <xdr:nvSpPr>
        <xdr:cNvPr id="90" name="n_3mainValue【道路】&#10;有形固定資産減価償却率">
          <a:extLst>
            <a:ext uri="{FF2B5EF4-FFF2-40B4-BE49-F238E27FC236}">
              <a16:creationId xmlns:a16="http://schemas.microsoft.com/office/drawing/2014/main" id="{60DEC194-29D6-44FC-855D-B3039F383A40}"/>
            </a:ext>
          </a:extLst>
        </xdr:cNvPr>
        <xdr:cNvSpPr txBox="1"/>
      </xdr:nvSpPr>
      <xdr:spPr>
        <a:xfrm>
          <a:off x="18167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64243</xdr:rowOff>
    </xdr:from>
    <xdr:ext cx="405111" cy="259045"/>
    <xdr:sp macro="" textlink="">
      <xdr:nvSpPr>
        <xdr:cNvPr id="91" name="n_4mainValue【道路】&#10;有形固定資産減価償却率">
          <a:extLst>
            <a:ext uri="{FF2B5EF4-FFF2-40B4-BE49-F238E27FC236}">
              <a16:creationId xmlns:a16="http://schemas.microsoft.com/office/drawing/2014/main" id="{C71D304B-65AE-41A9-8F51-1DF6F8559817}"/>
            </a:ext>
          </a:extLst>
        </xdr:cNvPr>
        <xdr:cNvSpPr txBox="1"/>
      </xdr:nvSpPr>
      <xdr:spPr>
        <a:xfrm>
          <a:off x="927744" y="692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3096F8D-ED3F-486A-AA73-5AE92FE433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5A66A4C-EF92-44D9-AF41-30064618C34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8566A82-B0F8-4E30-B6A1-996501AECFF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5158D7F-0961-4204-847D-A97BD724F1F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65C1300-AD12-4447-A360-6A4CF15CBDC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63A3FD4-8347-4D8E-A17B-B69BAA26FC8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8CBDC25-4AE4-4E73-96DE-62FCF16849D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BB0436D-8B0F-4D15-B4CA-5181E6D6573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CC8E138E-4B55-4B85-8828-BC4CE079DCB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0CE0D8D-8449-4616-AEF6-A5722CEA4B3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F4EAF5AA-B70C-4160-90E6-58532B2A404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D5E277E-3404-46A8-9926-D5D5B812752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F685737-560A-4E48-90DA-973CA9A65B3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52D48EA7-9C9A-48F8-AF2D-68EE08FB6A6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B816CA0-CB20-47E0-89AB-46526DF2DC9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F3FA13B7-0529-4408-BDE9-B9F911B23DE4}"/>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4FF2C56-1D17-4839-982F-83A91B18B42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25147F52-DE8A-4AFB-A310-E4D3DCB8CF9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E8E163-5D5F-4E3B-88F7-B33EB30A303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9A473E26-E332-4B09-B2D0-3F00680BC98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EA3C41F6-7119-4F7C-B03A-A717758BD9C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6BD75AAF-0329-46DF-AF70-C566C6A47CBA}"/>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8B5DFC5D-88B5-48A7-AE68-94CAC30B57CE}"/>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6C42422B-DD8C-4CC9-8588-EFF304C456C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B1F88A6F-B147-4F0B-ADF6-EDDC4D21B885}"/>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FC39D681-C00B-49EE-961B-67DDB02293B8}"/>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B8758A75-8D10-4A5F-8F83-916EB198CC35}"/>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A9C0E97C-94E7-41B5-B8D4-9AAF2D2A47FD}"/>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AEB1A820-BF1E-4110-ADD3-09A8C8D9ED39}"/>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6CE13742-E329-446F-957F-35CD4DBCF194}"/>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2C6BC864-7565-4095-8F19-EA5F8D69217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603EA076-AC0E-41D2-9C1C-8C02F8D0556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8178FDC-CB66-43C3-8290-962F55D26A3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9F5D566-EAE1-4B56-BEE2-33973A33AD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9E21D97-95BF-4639-A5D0-E55B9B6E1AB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48D522-9D56-45E5-9B25-6C1F80B123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3FA3487-E174-44E2-93DE-6A1581E6AF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23617</xdr:rowOff>
    </xdr:from>
    <xdr:to>
      <xdr:col>55</xdr:col>
      <xdr:colOff>50800</xdr:colOff>
      <xdr:row>40</xdr:row>
      <xdr:rowOff>125217</xdr:rowOff>
    </xdr:to>
    <xdr:sp macro="" textlink="">
      <xdr:nvSpPr>
        <xdr:cNvPr id="129" name="楕円 128">
          <a:extLst>
            <a:ext uri="{FF2B5EF4-FFF2-40B4-BE49-F238E27FC236}">
              <a16:creationId xmlns:a16="http://schemas.microsoft.com/office/drawing/2014/main" id="{9ABDF59F-7383-4864-A84F-C810732D01A4}"/>
            </a:ext>
          </a:extLst>
        </xdr:cNvPr>
        <xdr:cNvSpPr/>
      </xdr:nvSpPr>
      <xdr:spPr>
        <a:xfrm>
          <a:off x="10426700" y="68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46494</xdr:rowOff>
    </xdr:from>
    <xdr:ext cx="599010" cy="259045"/>
    <xdr:sp macro="" textlink="">
      <xdr:nvSpPr>
        <xdr:cNvPr id="130" name="【道路】&#10;一人当たり延長該当値テキスト">
          <a:extLst>
            <a:ext uri="{FF2B5EF4-FFF2-40B4-BE49-F238E27FC236}">
              <a16:creationId xmlns:a16="http://schemas.microsoft.com/office/drawing/2014/main" id="{393503F6-3002-4DFC-969F-8AD948DDF927}"/>
            </a:ext>
          </a:extLst>
        </xdr:cNvPr>
        <xdr:cNvSpPr txBox="1"/>
      </xdr:nvSpPr>
      <xdr:spPr>
        <a:xfrm>
          <a:off x="10515600" y="673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31207</xdr:rowOff>
    </xdr:from>
    <xdr:to>
      <xdr:col>50</xdr:col>
      <xdr:colOff>165100</xdr:colOff>
      <xdr:row>40</xdr:row>
      <xdr:rowOff>132807</xdr:rowOff>
    </xdr:to>
    <xdr:sp macro="" textlink="">
      <xdr:nvSpPr>
        <xdr:cNvPr id="131" name="楕円 130">
          <a:extLst>
            <a:ext uri="{FF2B5EF4-FFF2-40B4-BE49-F238E27FC236}">
              <a16:creationId xmlns:a16="http://schemas.microsoft.com/office/drawing/2014/main" id="{F4317CFD-984D-4756-8992-E37654C28A93}"/>
            </a:ext>
          </a:extLst>
        </xdr:cNvPr>
        <xdr:cNvSpPr/>
      </xdr:nvSpPr>
      <xdr:spPr>
        <a:xfrm>
          <a:off x="9588500" y="688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74417</xdr:rowOff>
    </xdr:from>
    <xdr:to>
      <xdr:col>55</xdr:col>
      <xdr:colOff>0</xdr:colOff>
      <xdr:row>40</xdr:row>
      <xdr:rowOff>82007</xdr:rowOff>
    </xdr:to>
    <xdr:cxnSp macro="">
      <xdr:nvCxnSpPr>
        <xdr:cNvPr id="132" name="直線コネクタ 131">
          <a:extLst>
            <a:ext uri="{FF2B5EF4-FFF2-40B4-BE49-F238E27FC236}">
              <a16:creationId xmlns:a16="http://schemas.microsoft.com/office/drawing/2014/main" id="{4958748C-7447-4EBA-A252-D3C821F78229}"/>
            </a:ext>
          </a:extLst>
        </xdr:cNvPr>
        <xdr:cNvCxnSpPr/>
      </xdr:nvCxnSpPr>
      <xdr:spPr>
        <a:xfrm flipV="1">
          <a:off x="9639300" y="6932417"/>
          <a:ext cx="8382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37698</xdr:rowOff>
    </xdr:from>
    <xdr:to>
      <xdr:col>46</xdr:col>
      <xdr:colOff>38100</xdr:colOff>
      <xdr:row>40</xdr:row>
      <xdr:rowOff>139298</xdr:rowOff>
    </xdr:to>
    <xdr:sp macro="" textlink="">
      <xdr:nvSpPr>
        <xdr:cNvPr id="133" name="楕円 132">
          <a:extLst>
            <a:ext uri="{FF2B5EF4-FFF2-40B4-BE49-F238E27FC236}">
              <a16:creationId xmlns:a16="http://schemas.microsoft.com/office/drawing/2014/main" id="{716CF4F2-264B-4DFC-8875-3FCC28C1EF53}"/>
            </a:ext>
          </a:extLst>
        </xdr:cNvPr>
        <xdr:cNvSpPr/>
      </xdr:nvSpPr>
      <xdr:spPr>
        <a:xfrm>
          <a:off x="8699500" y="689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82007</xdr:rowOff>
    </xdr:from>
    <xdr:to>
      <xdr:col>50</xdr:col>
      <xdr:colOff>114300</xdr:colOff>
      <xdr:row>40</xdr:row>
      <xdr:rowOff>88498</xdr:rowOff>
    </xdr:to>
    <xdr:cxnSp macro="">
      <xdr:nvCxnSpPr>
        <xdr:cNvPr id="134" name="直線コネクタ 133">
          <a:extLst>
            <a:ext uri="{FF2B5EF4-FFF2-40B4-BE49-F238E27FC236}">
              <a16:creationId xmlns:a16="http://schemas.microsoft.com/office/drawing/2014/main" id="{EAB88F8D-89C4-4810-823E-91AF83C681B8}"/>
            </a:ext>
          </a:extLst>
        </xdr:cNvPr>
        <xdr:cNvCxnSpPr/>
      </xdr:nvCxnSpPr>
      <xdr:spPr>
        <a:xfrm flipV="1">
          <a:off x="8750300" y="6940007"/>
          <a:ext cx="889000" cy="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43459</xdr:rowOff>
    </xdr:from>
    <xdr:to>
      <xdr:col>41</xdr:col>
      <xdr:colOff>101600</xdr:colOff>
      <xdr:row>40</xdr:row>
      <xdr:rowOff>145059</xdr:rowOff>
    </xdr:to>
    <xdr:sp macro="" textlink="">
      <xdr:nvSpPr>
        <xdr:cNvPr id="135" name="楕円 134">
          <a:extLst>
            <a:ext uri="{FF2B5EF4-FFF2-40B4-BE49-F238E27FC236}">
              <a16:creationId xmlns:a16="http://schemas.microsoft.com/office/drawing/2014/main" id="{1A930B7F-A372-4C88-B731-559A69CAF597}"/>
            </a:ext>
          </a:extLst>
        </xdr:cNvPr>
        <xdr:cNvSpPr/>
      </xdr:nvSpPr>
      <xdr:spPr>
        <a:xfrm>
          <a:off x="7810500" y="690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88498</xdr:rowOff>
    </xdr:from>
    <xdr:to>
      <xdr:col>45</xdr:col>
      <xdr:colOff>177800</xdr:colOff>
      <xdr:row>40</xdr:row>
      <xdr:rowOff>94259</xdr:rowOff>
    </xdr:to>
    <xdr:cxnSp macro="">
      <xdr:nvCxnSpPr>
        <xdr:cNvPr id="136" name="直線コネクタ 135">
          <a:extLst>
            <a:ext uri="{FF2B5EF4-FFF2-40B4-BE49-F238E27FC236}">
              <a16:creationId xmlns:a16="http://schemas.microsoft.com/office/drawing/2014/main" id="{930146CA-FD33-412A-9F51-C83E861F4837}"/>
            </a:ext>
          </a:extLst>
        </xdr:cNvPr>
        <xdr:cNvCxnSpPr/>
      </xdr:nvCxnSpPr>
      <xdr:spPr>
        <a:xfrm flipV="1">
          <a:off x="7861300" y="6946498"/>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47754</xdr:rowOff>
    </xdr:from>
    <xdr:to>
      <xdr:col>36</xdr:col>
      <xdr:colOff>165100</xdr:colOff>
      <xdr:row>40</xdr:row>
      <xdr:rowOff>149354</xdr:rowOff>
    </xdr:to>
    <xdr:sp macro="" textlink="">
      <xdr:nvSpPr>
        <xdr:cNvPr id="137" name="楕円 136">
          <a:extLst>
            <a:ext uri="{FF2B5EF4-FFF2-40B4-BE49-F238E27FC236}">
              <a16:creationId xmlns:a16="http://schemas.microsoft.com/office/drawing/2014/main" id="{CBCF8BBE-A54D-421B-9253-CD7882B0E44A}"/>
            </a:ext>
          </a:extLst>
        </xdr:cNvPr>
        <xdr:cNvSpPr/>
      </xdr:nvSpPr>
      <xdr:spPr>
        <a:xfrm>
          <a:off x="6921500" y="69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94259</xdr:rowOff>
    </xdr:from>
    <xdr:to>
      <xdr:col>41</xdr:col>
      <xdr:colOff>50800</xdr:colOff>
      <xdr:row>40</xdr:row>
      <xdr:rowOff>98554</xdr:rowOff>
    </xdr:to>
    <xdr:cxnSp macro="">
      <xdr:nvCxnSpPr>
        <xdr:cNvPr id="138" name="直線コネクタ 137">
          <a:extLst>
            <a:ext uri="{FF2B5EF4-FFF2-40B4-BE49-F238E27FC236}">
              <a16:creationId xmlns:a16="http://schemas.microsoft.com/office/drawing/2014/main" id="{9894BD4C-5AC8-4E9F-BB23-98F6AFD8EE68}"/>
            </a:ext>
          </a:extLst>
        </xdr:cNvPr>
        <xdr:cNvCxnSpPr/>
      </xdr:nvCxnSpPr>
      <xdr:spPr>
        <a:xfrm flipV="1">
          <a:off x="6972300" y="6952259"/>
          <a:ext cx="889000" cy="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59FA2F7E-AB84-4C7A-A4B9-F8CA531280DB}"/>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6132375E-B774-43E4-A6D0-8118C04781B0}"/>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27DC8CCD-58AC-4A59-A33D-035854C9020B}"/>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81AF04C6-73E4-4A85-B7DC-8AC9459570B6}"/>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149334</xdr:rowOff>
    </xdr:from>
    <xdr:ext cx="534377" cy="259045"/>
    <xdr:sp macro="" textlink="">
      <xdr:nvSpPr>
        <xdr:cNvPr id="143" name="n_1mainValue【道路】&#10;一人当たり延長">
          <a:extLst>
            <a:ext uri="{FF2B5EF4-FFF2-40B4-BE49-F238E27FC236}">
              <a16:creationId xmlns:a16="http://schemas.microsoft.com/office/drawing/2014/main" id="{920EFC77-8B9E-45B7-830E-6B965FC930EF}"/>
            </a:ext>
          </a:extLst>
        </xdr:cNvPr>
        <xdr:cNvSpPr txBox="1"/>
      </xdr:nvSpPr>
      <xdr:spPr>
        <a:xfrm>
          <a:off x="9359411" y="666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155825</xdr:rowOff>
    </xdr:from>
    <xdr:ext cx="534377" cy="259045"/>
    <xdr:sp macro="" textlink="">
      <xdr:nvSpPr>
        <xdr:cNvPr id="144" name="n_2mainValue【道路】&#10;一人当たり延長">
          <a:extLst>
            <a:ext uri="{FF2B5EF4-FFF2-40B4-BE49-F238E27FC236}">
              <a16:creationId xmlns:a16="http://schemas.microsoft.com/office/drawing/2014/main" id="{45670114-F566-4AC1-AB12-60D533D3F3E4}"/>
            </a:ext>
          </a:extLst>
        </xdr:cNvPr>
        <xdr:cNvSpPr txBox="1"/>
      </xdr:nvSpPr>
      <xdr:spPr>
        <a:xfrm>
          <a:off x="8483111" y="667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161586</xdr:rowOff>
    </xdr:from>
    <xdr:ext cx="534377" cy="259045"/>
    <xdr:sp macro="" textlink="">
      <xdr:nvSpPr>
        <xdr:cNvPr id="145" name="n_3mainValue【道路】&#10;一人当たり延長">
          <a:extLst>
            <a:ext uri="{FF2B5EF4-FFF2-40B4-BE49-F238E27FC236}">
              <a16:creationId xmlns:a16="http://schemas.microsoft.com/office/drawing/2014/main" id="{880E4172-4B7E-4648-9647-C74C9CEC083C}"/>
            </a:ext>
          </a:extLst>
        </xdr:cNvPr>
        <xdr:cNvSpPr txBox="1"/>
      </xdr:nvSpPr>
      <xdr:spPr>
        <a:xfrm>
          <a:off x="7594111" y="667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165881</xdr:rowOff>
    </xdr:from>
    <xdr:ext cx="534377" cy="259045"/>
    <xdr:sp macro="" textlink="">
      <xdr:nvSpPr>
        <xdr:cNvPr id="146" name="n_4mainValue【道路】&#10;一人当たり延長">
          <a:extLst>
            <a:ext uri="{FF2B5EF4-FFF2-40B4-BE49-F238E27FC236}">
              <a16:creationId xmlns:a16="http://schemas.microsoft.com/office/drawing/2014/main" id="{25BE3AB7-4722-4112-83D8-1724BFD64CF3}"/>
            </a:ext>
          </a:extLst>
        </xdr:cNvPr>
        <xdr:cNvSpPr txBox="1"/>
      </xdr:nvSpPr>
      <xdr:spPr>
        <a:xfrm>
          <a:off x="6705111" y="668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40C55EB-9977-4E1D-B5BC-3C6617AC01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B35378F-D022-40A1-A4B9-83D6A2AAAC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A053CF8-B300-444D-BE89-A6B517025D9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47CED0B-8A75-468A-9F88-3523EDD0305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C8E8B99-88E5-458E-A0EA-3B73361155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7E41385-FDFB-4759-A221-05506D22CE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492EE09-0797-4963-AF1F-1E7A260497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D6A7677-2C2D-424A-9CBD-39A7F9EA8CC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748B474-CA9C-4FC3-9BE3-9683D4A00B5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9D5BC18-72F3-4824-82BC-B499120FCD4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0ACCE6C-1DC5-4C09-A015-6330B2B1F9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EA8A9530-0DFB-4DF5-B88E-334980D0001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87B13EC0-67BF-4AE8-8940-59E30125DE3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2E2B3368-42B6-445D-A5AF-C1C44D83E96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9FA02E55-BE08-4FA5-BD39-19C823D39FF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FF92612-3884-45A6-97E5-9E26D0764F8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FE85B4B-53FA-4AFE-921E-20EECB48CBF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BDB2CCC0-9A81-4228-948F-28013D7CCE3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46DBB418-9DAE-4C7A-A758-7EE21B1791D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6CE27436-AAF2-4953-A720-AA537CBC4A8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83A8E9FB-74D3-4DE5-933A-8463F579F76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FDDEDA9E-6F81-480E-B763-07F657013E1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8E9C1921-DAC2-4B4D-9DD4-7D5BFA89866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AACA2AE-3CD2-4D23-89D7-26BC5692678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E2882D3-084B-4FD8-89CD-5AF09B55BF5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7E5FCDFF-D681-46E8-8252-AF1F0792C9BD}"/>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F9B7176-A851-43F9-89D0-6E7D5D93FF68}"/>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C48D5A07-5E0B-4F39-A60A-26273065054F}"/>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8CFB0C-329F-4742-97A0-E49CCED89DD1}"/>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1EFAF532-FA51-4D15-8B40-7D48E334E0DD}"/>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0F53F59-AF9C-4463-AB68-C13ACF5BAE1D}"/>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7C5258F7-602A-4ACD-90CB-2C9738FAC4EF}"/>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17DECAEB-3014-4753-A79F-DA8A3435E5F5}"/>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73025CB3-8CB1-4B1F-8356-62B3C0719778}"/>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B184BC73-497D-4D64-9ADC-8D14F13DDC86}"/>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5EC40040-1D21-4A1D-92AD-5CE8455DEDAB}"/>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FE3282-5304-4D92-A13E-06600FA2241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8073B4-E338-43F0-83F5-FC3FB6B93BE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95B689-5004-46AB-AD58-80178E7D347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76A7E4A-9928-4B27-AE19-1A4CCE3A2D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167ACA-FBF3-41B1-BF0A-CC26715C5E4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107587</xdr:rowOff>
    </xdr:from>
    <xdr:to>
      <xdr:col>24</xdr:col>
      <xdr:colOff>114300</xdr:colOff>
      <xdr:row>61</xdr:row>
      <xdr:rowOff>37737</xdr:rowOff>
    </xdr:to>
    <xdr:sp macro="" textlink="">
      <xdr:nvSpPr>
        <xdr:cNvPr id="188" name="楕円 187">
          <a:extLst>
            <a:ext uri="{FF2B5EF4-FFF2-40B4-BE49-F238E27FC236}">
              <a16:creationId xmlns:a16="http://schemas.microsoft.com/office/drawing/2014/main" id="{333CE9F2-BBD2-4705-B67B-DB348C05B559}"/>
            </a:ext>
          </a:extLst>
        </xdr:cNvPr>
        <xdr:cNvSpPr/>
      </xdr:nvSpPr>
      <xdr:spPr>
        <a:xfrm>
          <a:off x="45847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130464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F088F6E-8947-48AC-939F-0185397EC3E3}"/>
            </a:ext>
          </a:extLst>
        </xdr:cNvPr>
        <xdr:cNvSpPr txBox="1"/>
      </xdr:nvSpPr>
      <xdr:spPr>
        <a:xfrm>
          <a:off x="4673600" y="1024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107587</xdr:rowOff>
    </xdr:from>
    <xdr:to>
      <xdr:col>20</xdr:col>
      <xdr:colOff>38100</xdr:colOff>
      <xdr:row>61</xdr:row>
      <xdr:rowOff>37737</xdr:rowOff>
    </xdr:to>
    <xdr:sp macro="" textlink="">
      <xdr:nvSpPr>
        <xdr:cNvPr id="190" name="楕円 189">
          <a:extLst>
            <a:ext uri="{FF2B5EF4-FFF2-40B4-BE49-F238E27FC236}">
              <a16:creationId xmlns:a16="http://schemas.microsoft.com/office/drawing/2014/main" id="{1DB7D232-1A45-4CD1-B11F-283AAD6D9587}"/>
            </a:ext>
          </a:extLst>
        </xdr:cNvPr>
        <xdr:cNvSpPr/>
      </xdr:nvSpPr>
      <xdr:spPr>
        <a:xfrm>
          <a:off x="3746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158387</xdr:rowOff>
    </xdr:from>
    <xdr:to>
      <xdr:col>24</xdr:col>
      <xdr:colOff>63500</xdr:colOff>
      <xdr:row>60</xdr:row>
      <xdr:rowOff>158387</xdr:rowOff>
    </xdr:to>
    <xdr:cxnSp macro="">
      <xdr:nvCxnSpPr>
        <xdr:cNvPr id="191" name="直線コネクタ 190">
          <a:extLst>
            <a:ext uri="{FF2B5EF4-FFF2-40B4-BE49-F238E27FC236}">
              <a16:creationId xmlns:a16="http://schemas.microsoft.com/office/drawing/2014/main" id="{DBE0240B-B5C6-4D3D-B65C-361A58971DF0}"/>
            </a:ext>
          </a:extLst>
        </xdr:cNvPr>
        <xdr:cNvCxnSpPr/>
      </xdr:nvCxnSpPr>
      <xdr:spPr>
        <a:xfrm>
          <a:off x="3797300" y="104453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107587</xdr:rowOff>
    </xdr:from>
    <xdr:to>
      <xdr:col>15</xdr:col>
      <xdr:colOff>101600</xdr:colOff>
      <xdr:row>61</xdr:row>
      <xdr:rowOff>37737</xdr:rowOff>
    </xdr:to>
    <xdr:sp macro="" textlink="">
      <xdr:nvSpPr>
        <xdr:cNvPr id="192" name="楕円 191">
          <a:extLst>
            <a:ext uri="{FF2B5EF4-FFF2-40B4-BE49-F238E27FC236}">
              <a16:creationId xmlns:a16="http://schemas.microsoft.com/office/drawing/2014/main" id="{2441E6E1-4706-4371-9F16-B1591787153B}"/>
            </a:ext>
          </a:extLst>
        </xdr:cNvPr>
        <xdr:cNvSpPr/>
      </xdr:nvSpPr>
      <xdr:spPr>
        <a:xfrm>
          <a:off x="2857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158387</xdr:rowOff>
    </xdr:from>
    <xdr:to>
      <xdr:col>19</xdr:col>
      <xdr:colOff>177800</xdr:colOff>
      <xdr:row>60</xdr:row>
      <xdr:rowOff>158387</xdr:rowOff>
    </xdr:to>
    <xdr:cxnSp macro="">
      <xdr:nvCxnSpPr>
        <xdr:cNvPr id="193" name="直線コネクタ 192">
          <a:extLst>
            <a:ext uri="{FF2B5EF4-FFF2-40B4-BE49-F238E27FC236}">
              <a16:creationId xmlns:a16="http://schemas.microsoft.com/office/drawing/2014/main" id="{EFA25F56-8D0F-43AE-A4AF-CA86E0F48C80}"/>
            </a:ext>
          </a:extLst>
        </xdr:cNvPr>
        <xdr:cNvCxnSpPr/>
      </xdr:nvCxnSpPr>
      <xdr:spPr>
        <a:xfrm>
          <a:off x="2908300" y="104453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94" name="楕円 193">
          <a:extLst>
            <a:ext uri="{FF2B5EF4-FFF2-40B4-BE49-F238E27FC236}">
              <a16:creationId xmlns:a16="http://schemas.microsoft.com/office/drawing/2014/main" id="{8677098C-C01B-4FD0-9B59-954792522534}"/>
            </a:ext>
          </a:extLst>
        </xdr:cNvPr>
        <xdr:cNvSpPr/>
      </xdr:nvSpPr>
      <xdr:spPr>
        <a:xfrm>
          <a:off x="1968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158387</xdr:rowOff>
    </xdr:from>
    <xdr:to>
      <xdr:col>15</xdr:col>
      <xdr:colOff>50800</xdr:colOff>
      <xdr:row>60</xdr:row>
      <xdr:rowOff>158387</xdr:rowOff>
    </xdr:to>
    <xdr:cxnSp macro="">
      <xdr:nvCxnSpPr>
        <xdr:cNvPr id="195" name="直線コネクタ 194">
          <a:extLst>
            <a:ext uri="{FF2B5EF4-FFF2-40B4-BE49-F238E27FC236}">
              <a16:creationId xmlns:a16="http://schemas.microsoft.com/office/drawing/2014/main" id="{76FC5791-1FEA-49B6-ADC6-C9029E9F22FF}"/>
            </a:ext>
          </a:extLst>
        </xdr:cNvPr>
        <xdr:cNvCxnSpPr/>
      </xdr:nvCxnSpPr>
      <xdr:spPr>
        <a:xfrm>
          <a:off x="2019300" y="104453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87993</xdr:rowOff>
    </xdr:from>
    <xdr:to>
      <xdr:col>6</xdr:col>
      <xdr:colOff>38100</xdr:colOff>
      <xdr:row>61</xdr:row>
      <xdr:rowOff>18143</xdr:rowOff>
    </xdr:to>
    <xdr:sp macro="" textlink="">
      <xdr:nvSpPr>
        <xdr:cNvPr id="196" name="楕円 195">
          <a:extLst>
            <a:ext uri="{FF2B5EF4-FFF2-40B4-BE49-F238E27FC236}">
              <a16:creationId xmlns:a16="http://schemas.microsoft.com/office/drawing/2014/main" id="{B6E259A9-0470-48FA-A951-8385689C4AB8}"/>
            </a:ext>
          </a:extLst>
        </xdr:cNvPr>
        <xdr:cNvSpPr/>
      </xdr:nvSpPr>
      <xdr:spPr>
        <a:xfrm>
          <a:off x="1079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138793</xdr:rowOff>
    </xdr:from>
    <xdr:to>
      <xdr:col>10</xdr:col>
      <xdr:colOff>114300</xdr:colOff>
      <xdr:row>60</xdr:row>
      <xdr:rowOff>158387</xdr:rowOff>
    </xdr:to>
    <xdr:cxnSp macro="">
      <xdr:nvCxnSpPr>
        <xdr:cNvPr id="197" name="直線コネクタ 196">
          <a:extLst>
            <a:ext uri="{FF2B5EF4-FFF2-40B4-BE49-F238E27FC236}">
              <a16:creationId xmlns:a16="http://schemas.microsoft.com/office/drawing/2014/main" id="{8077D0A9-D838-4E9D-A601-3DBC67AFC219}"/>
            </a:ext>
          </a:extLst>
        </xdr:cNvPr>
        <xdr:cNvCxnSpPr/>
      </xdr:nvCxnSpPr>
      <xdr:spPr>
        <a:xfrm>
          <a:off x="1130300" y="1042579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4E26E4E-58A0-4731-9181-8AD7EE77E825}"/>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70678FD-7D58-4671-935A-6149D847907F}"/>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089C4F2-6387-4050-8CD1-0F025FE4DBB6}"/>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0A4038C-1B17-4C4F-8FDE-575974F5204A}"/>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54264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C3FB7A4-AA57-4572-9190-5D6E523C0937}"/>
            </a:ext>
          </a:extLst>
        </xdr:cNvPr>
        <xdr:cNvSpPr txBox="1"/>
      </xdr:nvSpPr>
      <xdr:spPr>
        <a:xfrm>
          <a:off x="35820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54264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20B59E4-F454-47BD-8AEA-C4540D1ADC86}"/>
            </a:ext>
          </a:extLst>
        </xdr:cNvPr>
        <xdr:cNvSpPr txBox="1"/>
      </xdr:nvSpPr>
      <xdr:spPr>
        <a:xfrm>
          <a:off x="2705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54264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2BDFED6-11BA-4742-824B-5C8ADBB8D7AA}"/>
            </a:ext>
          </a:extLst>
        </xdr:cNvPr>
        <xdr:cNvSpPr txBox="1"/>
      </xdr:nvSpPr>
      <xdr:spPr>
        <a:xfrm>
          <a:off x="1816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34670</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E1906C7-E351-4BC7-A47A-5E6572FDFA8E}"/>
            </a:ext>
          </a:extLst>
        </xdr:cNvPr>
        <xdr:cNvSpPr txBox="1"/>
      </xdr:nvSpPr>
      <xdr:spPr>
        <a:xfrm>
          <a:off x="927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91FDCB0-E095-498F-AD20-19C4869127D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B5E2375-35FC-4C77-866E-F94E362E570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8E1C550-2C1E-4D44-A78F-7BE1C168A06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070EE50-F93F-48BA-8F8D-67404ED7FB1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1CBFF67-24BA-47FF-804B-776EF1749D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5AAE409-3C9E-4A9C-93A6-86BBAC9583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AF4D0FA-7438-42AE-B3D3-85496165841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C1D1A9A-826F-4DCD-8C62-7DCF735CD7E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D929B90-E8D6-4460-8AFA-20D437E1FEB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0E6A31E-E649-488E-B334-EBCA0A2150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187A86D6-5E76-454F-9658-CA716D3A372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C499C6D6-394D-4336-80FB-B62C5D6036C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5089085E-859B-4F8C-8BB5-F4B74CE8D0D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75F282D2-CB61-4B44-8A6F-9E8936129F8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B2A9A2AF-AA80-4AA0-826E-2371A69EB5E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47A39ACA-8F9F-4309-B083-ABCD0936B7B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6B4F9DE1-94E9-4C55-AC47-ECC1B98B815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3044379-564B-4E56-9479-66060EA3293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1BC153B8-066B-4B13-BAA0-A6E73A012AA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3D3A933E-2877-4EF7-9A3D-4A937583257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4FD96A1-B82F-4D30-A0D5-5CC908F933B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A6A14CEA-F45C-470C-8F18-D91FEEF5A01C}"/>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AA75E6E-1518-4946-B952-F3BC126BF4A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380883D5-48CC-4D88-A463-815A4817B34B}"/>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1642A927-B068-4604-A94D-532A2FA2A4FD}"/>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5810250E-6714-4334-BDD2-208DC0ADD8FA}"/>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CEF60839-D0D4-4707-B524-3FAA57397002}"/>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17519A03-717C-4DE1-97C0-96636A1E40D7}"/>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83FE492D-FDD7-4C40-86E7-B1B60C7DB815}"/>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B2C89BE7-1E9E-433C-A9AC-7B7B953A687E}"/>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6ECFE6AF-D3E5-4B09-8024-0C09A4E2D70F}"/>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7A4E55F8-EEE7-4B6E-ACEE-63CE1AC0C2FF}"/>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41162C55-0309-4268-B4DC-70B6C40638FC}"/>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8E6A8766-3CBE-42F0-BFD9-9406DB35FAB8}"/>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CC99002-1513-4186-A58D-E73403F40BF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6CB030-4A18-4563-90B8-71176C3365B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C5EA70-07F0-4FE7-932B-72A10777DE8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5154A1C-DE89-428F-AC2A-00E810B605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31BB2A4-445C-4105-821C-B39E9014E65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86258</xdr:rowOff>
    </xdr:from>
    <xdr:to>
      <xdr:col>55</xdr:col>
      <xdr:colOff>50800</xdr:colOff>
      <xdr:row>63</xdr:row>
      <xdr:rowOff>16408</xdr:rowOff>
    </xdr:to>
    <xdr:sp macro="" textlink="">
      <xdr:nvSpPr>
        <xdr:cNvPr id="245" name="楕円 244">
          <a:extLst>
            <a:ext uri="{FF2B5EF4-FFF2-40B4-BE49-F238E27FC236}">
              <a16:creationId xmlns:a16="http://schemas.microsoft.com/office/drawing/2014/main" id="{36D81FF9-CA6C-465D-8806-E8706D03250A}"/>
            </a:ext>
          </a:extLst>
        </xdr:cNvPr>
        <xdr:cNvSpPr/>
      </xdr:nvSpPr>
      <xdr:spPr>
        <a:xfrm>
          <a:off x="10426700" y="1071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109135</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5F0B2184-E68B-42DE-904F-4E527A6A700B}"/>
            </a:ext>
          </a:extLst>
        </xdr:cNvPr>
        <xdr:cNvSpPr txBox="1"/>
      </xdr:nvSpPr>
      <xdr:spPr>
        <a:xfrm>
          <a:off x="10515600" y="10567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95548</xdr:rowOff>
    </xdr:from>
    <xdr:to>
      <xdr:col>50</xdr:col>
      <xdr:colOff>165100</xdr:colOff>
      <xdr:row>63</xdr:row>
      <xdr:rowOff>25698</xdr:rowOff>
    </xdr:to>
    <xdr:sp macro="" textlink="">
      <xdr:nvSpPr>
        <xdr:cNvPr id="247" name="楕円 246">
          <a:extLst>
            <a:ext uri="{FF2B5EF4-FFF2-40B4-BE49-F238E27FC236}">
              <a16:creationId xmlns:a16="http://schemas.microsoft.com/office/drawing/2014/main" id="{E18A46AC-400F-4846-A097-0F2339552190}"/>
            </a:ext>
          </a:extLst>
        </xdr:cNvPr>
        <xdr:cNvSpPr/>
      </xdr:nvSpPr>
      <xdr:spPr>
        <a:xfrm>
          <a:off x="9588500" y="1072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137058</xdr:rowOff>
    </xdr:from>
    <xdr:to>
      <xdr:col>55</xdr:col>
      <xdr:colOff>0</xdr:colOff>
      <xdr:row>62</xdr:row>
      <xdr:rowOff>146348</xdr:rowOff>
    </xdr:to>
    <xdr:cxnSp macro="">
      <xdr:nvCxnSpPr>
        <xdr:cNvPr id="248" name="直線コネクタ 247">
          <a:extLst>
            <a:ext uri="{FF2B5EF4-FFF2-40B4-BE49-F238E27FC236}">
              <a16:creationId xmlns:a16="http://schemas.microsoft.com/office/drawing/2014/main" id="{9E6BE5EF-BD8B-4802-A1A4-CAF0A6F23BA7}"/>
            </a:ext>
          </a:extLst>
        </xdr:cNvPr>
        <xdr:cNvCxnSpPr/>
      </xdr:nvCxnSpPr>
      <xdr:spPr>
        <a:xfrm flipV="1">
          <a:off x="9639300" y="10766958"/>
          <a:ext cx="8382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103497</xdr:rowOff>
    </xdr:from>
    <xdr:to>
      <xdr:col>46</xdr:col>
      <xdr:colOff>38100</xdr:colOff>
      <xdr:row>63</xdr:row>
      <xdr:rowOff>33647</xdr:rowOff>
    </xdr:to>
    <xdr:sp macro="" textlink="">
      <xdr:nvSpPr>
        <xdr:cNvPr id="249" name="楕円 248">
          <a:extLst>
            <a:ext uri="{FF2B5EF4-FFF2-40B4-BE49-F238E27FC236}">
              <a16:creationId xmlns:a16="http://schemas.microsoft.com/office/drawing/2014/main" id="{A5DFA47C-23AA-41EA-B6CC-CB6F82A92C66}"/>
            </a:ext>
          </a:extLst>
        </xdr:cNvPr>
        <xdr:cNvSpPr/>
      </xdr:nvSpPr>
      <xdr:spPr>
        <a:xfrm>
          <a:off x="8699500" y="1073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146348</xdr:rowOff>
    </xdr:from>
    <xdr:to>
      <xdr:col>50</xdr:col>
      <xdr:colOff>114300</xdr:colOff>
      <xdr:row>62</xdr:row>
      <xdr:rowOff>154297</xdr:rowOff>
    </xdr:to>
    <xdr:cxnSp macro="">
      <xdr:nvCxnSpPr>
        <xdr:cNvPr id="250" name="直線コネクタ 249">
          <a:extLst>
            <a:ext uri="{FF2B5EF4-FFF2-40B4-BE49-F238E27FC236}">
              <a16:creationId xmlns:a16="http://schemas.microsoft.com/office/drawing/2014/main" id="{F4BA6593-54F6-41CB-97F6-5A65AFC31122}"/>
            </a:ext>
          </a:extLst>
        </xdr:cNvPr>
        <xdr:cNvCxnSpPr/>
      </xdr:nvCxnSpPr>
      <xdr:spPr>
        <a:xfrm flipV="1">
          <a:off x="8750300" y="10776248"/>
          <a:ext cx="889000" cy="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110550</xdr:rowOff>
    </xdr:from>
    <xdr:to>
      <xdr:col>41</xdr:col>
      <xdr:colOff>101600</xdr:colOff>
      <xdr:row>63</xdr:row>
      <xdr:rowOff>40700</xdr:rowOff>
    </xdr:to>
    <xdr:sp macro="" textlink="">
      <xdr:nvSpPr>
        <xdr:cNvPr id="251" name="楕円 250">
          <a:extLst>
            <a:ext uri="{FF2B5EF4-FFF2-40B4-BE49-F238E27FC236}">
              <a16:creationId xmlns:a16="http://schemas.microsoft.com/office/drawing/2014/main" id="{FE94DBFF-DD19-4C0A-A812-70C70CBC64F3}"/>
            </a:ext>
          </a:extLst>
        </xdr:cNvPr>
        <xdr:cNvSpPr/>
      </xdr:nvSpPr>
      <xdr:spPr>
        <a:xfrm>
          <a:off x="7810500" y="107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154297</xdr:rowOff>
    </xdr:from>
    <xdr:to>
      <xdr:col>45</xdr:col>
      <xdr:colOff>177800</xdr:colOff>
      <xdr:row>62</xdr:row>
      <xdr:rowOff>161350</xdr:rowOff>
    </xdr:to>
    <xdr:cxnSp macro="">
      <xdr:nvCxnSpPr>
        <xdr:cNvPr id="252" name="直線コネクタ 251">
          <a:extLst>
            <a:ext uri="{FF2B5EF4-FFF2-40B4-BE49-F238E27FC236}">
              <a16:creationId xmlns:a16="http://schemas.microsoft.com/office/drawing/2014/main" id="{5980FCDE-0458-4024-9E91-A6D9EC35DEB9}"/>
            </a:ext>
          </a:extLst>
        </xdr:cNvPr>
        <xdr:cNvCxnSpPr/>
      </xdr:nvCxnSpPr>
      <xdr:spPr>
        <a:xfrm flipV="1">
          <a:off x="7861300" y="10784197"/>
          <a:ext cx="8890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126578</xdr:rowOff>
    </xdr:from>
    <xdr:to>
      <xdr:col>36</xdr:col>
      <xdr:colOff>165100</xdr:colOff>
      <xdr:row>63</xdr:row>
      <xdr:rowOff>56728</xdr:rowOff>
    </xdr:to>
    <xdr:sp macro="" textlink="">
      <xdr:nvSpPr>
        <xdr:cNvPr id="253" name="楕円 252">
          <a:extLst>
            <a:ext uri="{FF2B5EF4-FFF2-40B4-BE49-F238E27FC236}">
              <a16:creationId xmlns:a16="http://schemas.microsoft.com/office/drawing/2014/main" id="{BF1C3E2E-F1F9-4E87-AB44-1A59099566D4}"/>
            </a:ext>
          </a:extLst>
        </xdr:cNvPr>
        <xdr:cNvSpPr/>
      </xdr:nvSpPr>
      <xdr:spPr>
        <a:xfrm>
          <a:off x="6921500" y="107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161350</xdr:rowOff>
    </xdr:from>
    <xdr:to>
      <xdr:col>41</xdr:col>
      <xdr:colOff>50800</xdr:colOff>
      <xdr:row>63</xdr:row>
      <xdr:rowOff>5928</xdr:rowOff>
    </xdr:to>
    <xdr:cxnSp macro="">
      <xdr:nvCxnSpPr>
        <xdr:cNvPr id="254" name="直線コネクタ 253">
          <a:extLst>
            <a:ext uri="{FF2B5EF4-FFF2-40B4-BE49-F238E27FC236}">
              <a16:creationId xmlns:a16="http://schemas.microsoft.com/office/drawing/2014/main" id="{629F6B93-DCFA-4622-A173-EB17663FB658}"/>
            </a:ext>
          </a:extLst>
        </xdr:cNvPr>
        <xdr:cNvCxnSpPr/>
      </xdr:nvCxnSpPr>
      <xdr:spPr>
        <a:xfrm flipV="1">
          <a:off x="6972300" y="10791250"/>
          <a:ext cx="889000" cy="1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4CA7FCBD-E35E-4E2B-B30C-47190D0ED6F8}"/>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450AFEA8-EA0E-4E23-8868-B8664BDD8781}"/>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74B0C0E9-6ECA-4D24-8561-CC1E6C37FF5B}"/>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725DA387-5395-4F98-A247-E85BD1FC41D6}"/>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42225</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D812F9B5-1F04-4A44-9FAA-B5D9975CB076}"/>
            </a:ext>
          </a:extLst>
        </xdr:cNvPr>
        <xdr:cNvSpPr txBox="1"/>
      </xdr:nvSpPr>
      <xdr:spPr>
        <a:xfrm>
          <a:off x="9281505" y="105006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50174</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228DB840-9C23-453E-A409-F6F07E3E29B5}"/>
            </a:ext>
          </a:extLst>
        </xdr:cNvPr>
        <xdr:cNvSpPr txBox="1"/>
      </xdr:nvSpPr>
      <xdr:spPr>
        <a:xfrm>
          <a:off x="8405205" y="105086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57227</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85FAADF2-7649-4499-83A5-C924B9AAA255}"/>
            </a:ext>
          </a:extLst>
        </xdr:cNvPr>
        <xdr:cNvSpPr txBox="1"/>
      </xdr:nvSpPr>
      <xdr:spPr>
        <a:xfrm>
          <a:off x="7516205" y="105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73255</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E8E34CF2-9204-4CB7-8C55-5E65ADF22418}"/>
            </a:ext>
          </a:extLst>
        </xdr:cNvPr>
        <xdr:cNvSpPr txBox="1"/>
      </xdr:nvSpPr>
      <xdr:spPr>
        <a:xfrm>
          <a:off x="6627205" y="105317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37E29F8-B6A8-4C99-8F5A-3AD86B3F897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7D999A8-063C-4EFF-851D-884FDEECA5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F232B18-177E-4F57-B8A8-E46CE999814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E54BAED-3E69-49C7-B918-E4E17C8D6E4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CD8E726-DEFF-465C-B734-E7D220BB704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6EA3A9E-5768-4436-999B-EFBC6B38754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61D7DA1-E667-4C7F-9634-0494096CC82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C448C69-E80F-467E-BC3D-E6D3FB93185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6BD9B43-A73D-4E98-91C5-E0941C741CB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2E85F26-F84F-4DD3-A357-FB141F986ED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AAB8616-35EE-4E4B-A831-C7FC08721A4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8043DADD-8968-4F2E-88D3-4B6C47D0565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F3BB6786-ECCC-4BA2-B483-1425AF052A8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8E94AF67-F48D-48C4-955E-9106BFB00F6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B6E2C901-8DB8-47BC-85BD-8E55CDE8B0A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EAD64DA-0072-4423-8871-008EEAF84F8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E6ECB690-0E7C-4C35-8F93-7A13ACAA008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BADB95C8-5829-4E08-9EAB-B6BD5AFE59F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CB01FB05-344C-42F9-BA5A-4BAEAEA258E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FDFA51A1-4E1B-4C26-90FF-6A221BB2F70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97489D4-16BC-426E-BE58-B6AC8C6708F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6C2D92C-E539-467C-862A-FA41CA44FBE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6FDC972A-E551-42CB-97AE-53A58102115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FD0D38B-6B63-4C9F-9B89-2336680A40A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42AF994-FCDB-472C-97C9-36ACC5D534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2A3C791E-5DFF-4381-8281-E7BA605006DD}"/>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31A5E28F-243B-419E-A2F3-69AEB8AB82F8}"/>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F36CA3D5-A5A4-48AF-A698-496577F9362E}"/>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1EAA34F7-A28A-44EF-A9CA-733EF8B21175}"/>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C3D960C-46A8-4D63-AB77-D292B4A2A19E}"/>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5A30D80-DA08-427C-A07E-6AF86EBE706F}"/>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643B2D67-5AC6-4D2D-928E-86C07824EC24}"/>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BD0D9FBE-C5C9-420B-81D8-D3BF1F9B642E}"/>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C4958435-A91D-4F41-B558-0486FD980232}"/>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6197997D-0F98-4D65-956E-C327225124DD}"/>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803AF27D-193D-4A3A-B6C7-C17B92DD7B0C}"/>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B518454-D6AA-4EFA-A678-48D3052058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9A5FA8A-8F31-4055-BFF5-776A17F724E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3DA394-F61A-4019-AC26-47135E774B5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D89CFF8-5D76-4E6D-9C74-81BA14D7ACD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EBD2568-8C7E-483E-80DA-8DC47EA35C9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5262</xdr:rowOff>
    </xdr:from>
    <xdr:to>
      <xdr:col>24</xdr:col>
      <xdr:colOff>114300</xdr:colOff>
      <xdr:row>84</xdr:row>
      <xdr:rowOff>106862</xdr:rowOff>
    </xdr:to>
    <xdr:sp macro="" textlink="">
      <xdr:nvSpPr>
        <xdr:cNvPr id="304" name="楕円 303">
          <a:extLst>
            <a:ext uri="{FF2B5EF4-FFF2-40B4-BE49-F238E27FC236}">
              <a16:creationId xmlns:a16="http://schemas.microsoft.com/office/drawing/2014/main" id="{BE458C97-D08C-46C9-AAA9-39776BECE709}"/>
            </a:ext>
          </a:extLst>
        </xdr:cNvPr>
        <xdr:cNvSpPr/>
      </xdr:nvSpPr>
      <xdr:spPr>
        <a:xfrm>
          <a:off x="45847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155139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33E13C2B-4DF6-4CF0-A823-11BF62D2DCB1}"/>
            </a:ext>
          </a:extLst>
        </xdr:cNvPr>
        <xdr:cNvSpPr txBox="1"/>
      </xdr:nvSpPr>
      <xdr:spPr>
        <a:xfrm>
          <a:off x="4673600"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5262</xdr:rowOff>
    </xdr:from>
    <xdr:to>
      <xdr:col>20</xdr:col>
      <xdr:colOff>38100</xdr:colOff>
      <xdr:row>84</xdr:row>
      <xdr:rowOff>106862</xdr:rowOff>
    </xdr:to>
    <xdr:sp macro="" textlink="">
      <xdr:nvSpPr>
        <xdr:cNvPr id="306" name="楕円 305">
          <a:extLst>
            <a:ext uri="{FF2B5EF4-FFF2-40B4-BE49-F238E27FC236}">
              <a16:creationId xmlns:a16="http://schemas.microsoft.com/office/drawing/2014/main" id="{4DBA7154-B00B-4BB0-8DF9-68B1F4B2B604}"/>
            </a:ext>
          </a:extLst>
        </xdr:cNvPr>
        <xdr:cNvSpPr/>
      </xdr:nvSpPr>
      <xdr:spPr>
        <a:xfrm>
          <a:off x="3746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56062</xdr:rowOff>
    </xdr:from>
    <xdr:to>
      <xdr:col>24</xdr:col>
      <xdr:colOff>63500</xdr:colOff>
      <xdr:row>84</xdr:row>
      <xdr:rowOff>56062</xdr:rowOff>
    </xdr:to>
    <xdr:cxnSp macro="">
      <xdr:nvCxnSpPr>
        <xdr:cNvPr id="307" name="直線コネクタ 306">
          <a:extLst>
            <a:ext uri="{FF2B5EF4-FFF2-40B4-BE49-F238E27FC236}">
              <a16:creationId xmlns:a16="http://schemas.microsoft.com/office/drawing/2014/main" id="{91A5D28A-7AD2-4DEE-A7F8-3FB6CF7E0261}"/>
            </a:ext>
          </a:extLst>
        </xdr:cNvPr>
        <xdr:cNvCxnSpPr/>
      </xdr:nvCxnSpPr>
      <xdr:spPr>
        <a:xfrm>
          <a:off x="3797300" y="1445786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5262</xdr:rowOff>
    </xdr:from>
    <xdr:to>
      <xdr:col>15</xdr:col>
      <xdr:colOff>101600</xdr:colOff>
      <xdr:row>84</xdr:row>
      <xdr:rowOff>106862</xdr:rowOff>
    </xdr:to>
    <xdr:sp macro="" textlink="">
      <xdr:nvSpPr>
        <xdr:cNvPr id="308" name="楕円 307">
          <a:extLst>
            <a:ext uri="{FF2B5EF4-FFF2-40B4-BE49-F238E27FC236}">
              <a16:creationId xmlns:a16="http://schemas.microsoft.com/office/drawing/2014/main" id="{47BE506E-A4E9-42F8-B30C-4923B12F1204}"/>
            </a:ext>
          </a:extLst>
        </xdr:cNvPr>
        <xdr:cNvSpPr/>
      </xdr:nvSpPr>
      <xdr:spPr>
        <a:xfrm>
          <a:off x="2857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56062</xdr:rowOff>
    </xdr:from>
    <xdr:to>
      <xdr:col>19</xdr:col>
      <xdr:colOff>177800</xdr:colOff>
      <xdr:row>84</xdr:row>
      <xdr:rowOff>56062</xdr:rowOff>
    </xdr:to>
    <xdr:cxnSp macro="">
      <xdr:nvCxnSpPr>
        <xdr:cNvPr id="309" name="直線コネクタ 308">
          <a:extLst>
            <a:ext uri="{FF2B5EF4-FFF2-40B4-BE49-F238E27FC236}">
              <a16:creationId xmlns:a16="http://schemas.microsoft.com/office/drawing/2014/main" id="{934E4F92-87BF-43C2-A391-0FE80410D1F4}"/>
            </a:ext>
          </a:extLst>
        </xdr:cNvPr>
        <xdr:cNvCxnSpPr/>
      </xdr:nvCxnSpPr>
      <xdr:spPr>
        <a:xfrm>
          <a:off x="2908300" y="144578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142421</xdr:rowOff>
    </xdr:from>
    <xdr:to>
      <xdr:col>10</xdr:col>
      <xdr:colOff>165100</xdr:colOff>
      <xdr:row>85</xdr:row>
      <xdr:rowOff>72571</xdr:rowOff>
    </xdr:to>
    <xdr:sp macro="" textlink="">
      <xdr:nvSpPr>
        <xdr:cNvPr id="310" name="楕円 309">
          <a:extLst>
            <a:ext uri="{FF2B5EF4-FFF2-40B4-BE49-F238E27FC236}">
              <a16:creationId xmlns:a16="http://schemas.microsoft.com/office/drawing/2014/main" id="{C92682F2-DC90-4899-80D9-4B9E2FFBDA1B}"/>
            </a:ext>
          </a:extLst>
        </xdr:cNvPr>
        <xdr:cNvSpPr/>
      </xdr:nvSpPr>
      <xdr:spPr>
        <a:xfrm>
          <a:off x="1968500" y="14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56062</xdr:rowOff>
    </xdr:from>
    <xdr:to>
      <xdr:col>15</xdr:col>
      <xdr:colOff>50800</xdr:colOff>
      <xdr:row>85</xdr:row>
      <xdr:rowOff>21771</xdr:rowOff>
    </xdr:to>
    <xdr:cxnSp macro="">
      <xdr:nvCxnSpPr>
        <xdr:cNvPr id="311" name="直線コネクタ 310">
          <a:extLst>
            <a:ext uri="{FF2B5EF4-FFF2-40B4-BE49-F238E27FC236}">
              <a16:creationId xmlns:a16="http://schemas.microsoft.com/office/drawing/2014/main" id="{8D869591-665C-43C7-9D8D-E13774DF99BD}"/>
            </a:ext>
          </a:extLst>
        </xdr:cNvPr>
        <xdr:cNvCxnSpPr/>
      </xdr:nvCxnSpPr>
      <xdr:spPr>
        <a:xfrm flipV="1">
          <a:off x="2019300" y="14457862"/>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124461</xdr:rowOff>
    </xdr:from>
    <xdr:to>
      <xdr:col>6</xdr:col>
      <xdr:colOff>38100</xdr:colOff>
      <xdr:row>85</xdr:row>
      <xdr:rowOff>54611</xdr:rowOff>
    </xdr:to>
    <xdr:sp macro="" textlink="">
      <xdr:nvSpPr>
        <xdr:cNvPr id="312" name="楕円 311">
          <a:extLst>
            <a:ext uri="{FF2B5EF4-FFF2-40B4-BE49-F238E27FC236}">
              <a16:creationId xmlns:a16="http://schemas.microsoft.com/office/drawing/2014/main" id="{C2B09859-65F5-492D-AD52-714477F6F305}"/>
            </a:ext>
          </a:extLst>
        </xdr:cNvPr>
        <xdr:cNvSpPr/>
      </xdr:nvSpPr>
      <xdr:spPr>
        <a:xfrm>
          <a:off x="1079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3811</xdr:rowOff>
    </xdr:from>
    <xdr:to>
      <xdr:col>10</xdr:col>
      <xdr:colOff>114300</xdr:colOff>
      <xdr:row>85</xdr:row>
      <xdr:rowOff>21771</xdr:rowOff>
    </xdr:to>
    <xdr:cxnSp macro="">
      <xdr:nvCxnSpPr>
        <xdr:cNvPr id="313" name="直線コネクタ 312">
          <a:extLst>
            <a:ext uri="{FF2B5EF4-FFF2-40B4-BE49-F238E27FC236}">
              <a16:creationId xmlns:a16="http://schemas.microsoft.com/office/drawing/2014/main" id="{CCA32639-73FB-47DC-9295-719D98F84B25}"/>
            </a:ext>
          </a:extLst>
        </xdr:cNvPr>
        <xdr:cNvCxnSpPr/>
      </xdr:nvCxnSpPr>
      <xdr:spPr>
        <a:xfrm>
          <a:off x="1130300" y="14577061"/>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6CAF1708-605F-4E1F-B23C-33922F15458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462CDA76-4376-49CD-BD71-8CE6D1E86F31}"/>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E4EB727-7CC4-4CBF-B764-D9D382A01263}"/>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B9B5B6E1-CA5A-407C-9D6B-44254002488E}"/>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97989</xdr:rowOff>
    </xdr:from>
    <xdr:ext cx="405111" cy="259045"/>
    <xdr:sp macro="" textlink="">
      <xdr:nvSpPr>
        <xdr:cNvPr id="318" name="n_1mainValue【公営住宅】&#10;有形固定資産減価償却率">
          <a:extLst>
            <a:ext uri="{FF2B5EF4-FFF2-40B4-BE49-F238E27FC236}">
              <a16:creationId xmlns:a16="http://schemas.microsoft.com/office/drawing/2014/main" id="{B322C326-679A-44FE-BFC7-3E660789D032}"/>
            </a:ext>
          </a:extLst>
        </xdr:cNvPr>
        <xdr:cNvSpPr txBox="1"/>
      </xdr:nvSpPr>
      <xdr:spPr>
        <a:xfrm>
          <a:off x="35820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97989</xdr:rowOff>
    </xdr:from>
    <xdr:ext cx="405111" cy="259045"/>
    <xdr:sp macro="" textlink="">
      <xdr:nvSpPr>
        <xdr:cNvPr id="319" name="n_2mainValue【公営住宅】&#10;有形固定資産減価償却率">
          <a:extLst>
            <a:ext uri="{FF2B5EF4-FFF2-40B4-BE49-F238E27FC236}">
              <a16:creationId xmlns:a16="http://schemas.microsoft.com/office/drawing/2014/main" id="{DD0AFAD5-1485-438F-8A66-217730DA1208}"/>
            </a:ext>
          </a:extLst>
        </xdr:cNvPr>
        <xdr:cNvSpPr txBox="1"/>
      </xdr:nvSpPr>
      <xdr:spPr>
        <a:xfrm>
          <a:off x="2705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63698</xdr:rowOff>
    </xdr:from>
    <xdr:ext cx="405111" cy="259045"/>
    <xdr:sp macro="" textlink="">
      <xdr:nvSpPr>
        <xdr:cNvPr id="320" name="n_3mainValue【公営住宅】&#10;有形固定資産減価償却率">
          <a:extLst>
            <a:ext uri="{FF2B5EF4-FFF2-40B4-BE49-F238E27FC236}">
              <a16:creationId xmlns:a16="http://schemas.microsoft.com/office/drawing/2014/main" id="{21200480-8376-47B9-B69E-F9C101182D64}"/>
            </a:ext>
          </a:extLst>
        </xdr:cNvPr>
        <xdr:cNvSpPr txBox="1"/>
      </xdr:nvSpPr>
      <xdr:spPr>
        <a:xfrm>
          <a:off x="1816744" y="146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45738</xdr:rowOff>
    </xdr:from>
    <xdr:ext cx="405111" cy="259045"/>
    <xdr:sp macro="" textlink="">
      <xdr:nvSpPr>
        <xdr:cNvPr id="321" name="n_4mainValue【公営住宅】&#10;有形固定資産減価償却率">
          <a:extLst>
            <a:ext uri="{FF2B5EF4-FFF2-40B4-BE49-F238E27FC236}">
              <a16:creationId xmlns:a16="http://schemas.microsoft.com/office/drawing/2014/main" id="{A0FCBE6D-2EEA-410B-A0E1-CB61B1A0CA62}"/>
            </a:ext>
          </a:extLst>
        </xdr:cNvPr>
        <xdr:cNvSpPr txBox="1"/>
      </xdr:nvSpPr>
      <xdr:spPr>
        <a:xfrm>
          <a:off x="927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6F68AC0-2654-4F5B-B59C-D7AAAA6A6B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555B700-D712-4256-8315-9C85661718C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3A9C145-DD93-41F6-BC3F-0704A88BB21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76CCD01-C234-4891-B3A1-7BEBF89F8F5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3805712-B737-43D8-BDB9-06AC1DB078C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CB8A7DF-2793-4625-B6F6-29059996391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A6DC6A2-8FD4-4978-BB4A-24A828223A0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9400F5C-75F1-428B-877F-B876E8AC948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538D4D4-06D1-493A-A1A9-00D4B6DA150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BAEADAF-D69D-4AD4-BA34-91123E6041C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1CDF0E5-2754-4D3D-8B55-386A4EB0C38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8CED5A8-0BE3-4DB5-A0CD-62EC39836CB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604FD7B-3010-4C30-AE65-AEA0F19BC2C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505CC65-F1C6-4349-A169-14D753863E2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3F319FD-4D76-486F-BCC7-6FFBCCE15D5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19426EE8-96A5-4B47-95E6-A0A7CE20BAC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3D9167C-C5A7-46AA-AF64-6536C2D7B9B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AF7B0B6F-4E67-4DFC-9B0E-2480D4C0831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B38DE62-09D2-41BC-8B16-76DCB340374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17F411A1-9605-4E1F-AC45-46AC7C1DFBBF}"/>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A62CA0C-9A00-4191-AF53-DB92CE08532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1DFD1F15-5EE6-4F78-BA0D-BC25A8D806F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71311E4-388C-4E93-BCE9-2F4177FE286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5DA6261D-B2FB-45F9-857F-2B7F25DA728A}"/>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F2D1D023-F661-480A-A00A-D5F4B5975A36}"/>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47A69DDC-216D-4B91-B30A-A434FA79B067}"/>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C78E83D3-7EDA-4C94-B739-883BFBAD7492}"/>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546D2BA6-67B2-4910-BB61-62D42140D7F6}"/>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74D687E3-4CCB-404B-9867-4870046D3479}"/>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5F09E6DF-1E20-46D3-A02E-C2D27008BFF3}"/>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72AF8985-DF9D-47AD-ABAA-40018DA8D42A}"/>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E91EA676-3EFB-4431-8586-4869003619F3}"/>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31BF8842-8E0F-4E86-9E3E-6F648F51F18E}"/>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C516E08C-1455-40D6-89AF-42882DA02AF3}"/>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6BD30D-1A9C-4930-8512-907A69AF1CF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B384816-5F6C-4348-8EB4-83301EFEF7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E5B291F-C364-408F-99B4-CF6052C670B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F5BF845-2BBA-49F7-A9EC-04B73A98EB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08E912B-DFF9-409E-8BA6-972B487120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161646</xdr:rowOff>
    </xdr:from>
    <xdr:to>
      <xdr:col>55</xdr:col>
      <xdr:colOff>50800</xdr:colOff>
      <xdr:row>83</xdr:row>
      <xdr:rowOff>91796</xdr:rowOff>
    </xdr:to>
    <xdr:sp macro="" textlink="">
      <xdr:nvSpPr>
        <xdr:cNvPr id="361" name="楕円 360">
          <a:extLst>
            <a:ext uri="{FF2B5EF4-FFF2-40B4-BE49-F238E27FC236}">
              <a16:creationId xmlns:a16="http://schemas.microsoft.com/office/drawing/2014/main" id="{A4E2583C-BC91-40A4-94E9-F957258A1E75}"/>
            </a:ext>
          </a:extLst>
        </xdr:cNvPr>
        <xdr:cNvSpPr/>
      </xdr:nvSpPr>
      <xdr:spPr>
        <a:xfrm>
          <a:off x="10426700" y="1422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13073</xdr:rowOff>
    </xdr:from>
    <xdr:ext cx="469744" cy="259045"/>
    <xdr:sp macro="" textlink="">
      <xdr:nvSpPr>
        <xdr:cNvPr id="362" name="【公営住宅】&#10;一人当たり面積該当値テキスト">
          <a:extLst>
            <a:ext uri="{FF2B5EF4-FFF2-40B4-BE49-F238E27FC236}">
              <a16:creationId xmlns:a16="http://schemas.microsoft.com/office/drawing/2014/main" id="{52FD7F3B-EB55-4096-8460-5A75499F0465}"/>
            </a:ext>
          </a:extLst>
        </xdr:cNvPr>
        <xdr:cNvSpPr txBox="1"/>
      </xdr:nvSpPr>
      <xdr:spPr>
        <a:xfrm>
          <a:off x="10515600" y="14071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9550</xdr:rowOff>
    </xdr:from>
    <xdr:to>
      <xdr:col>50</xdr:col>
      <xdr:colOff>165100</xdr:colOff>
      <xdr:row>83</xdr:row>
      <xdr:rowOff>111150</xdr:rowOff>
    </xdr:to>
    <xdr:sp macro="" textlink="">
      <xdr:nvSpPr>
        <xdr:cNvPr id="363" name="楕円 362">
          <a:extLst>
            <a:ext uri="{FF2B5EF4-FFF2-40B4-BE49-F238E27FC236}">
              <a16:creationId xmlns:a16="http://schemas.microsoft.com/office/drawing/2014/main" id="{18E16900-B368-4024-A337-230352F8C8DF}"/>
            </a:ext>
          </a:extLst>
        </xdr:cNvPr>
        <xdr:cNvSpPr/>
      </xdr:nvSpPr>
      <xdr:spPr>
        <a:xfrm>
          <a:off x="9588500" y="142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40996</xdr:rowOff>
    </xdr:from>
    <xdr:to>
      <xdr:col>55</xdr:col>
      <xdr:colOff>0</xdr:colOff>
      <xdr:row>83</xdr:row>
      <xdr:rowOff>60350</xdr:rowOff>
    </xdr:to>
    <xdr:cxnSp macro="">
      <xdr:nvCxnSpPr>
        <xdr:cNvPr id="364" name="直線コネクタ 363">
          <a:extLst>
            <a:ext uri="{FF2B5EF4-FFF2-40B4-BE49-F238E27FC236}">
              <a16:creationId xmlns:a16="http://schemas.microsoft.com/office/drawing/2014/main" id="{0B6F2600-9EC7-4BBA-9887-1A2FCDF82717}"/>
            </a:ext>
          </a:extLst>
        </xdr:cNvPr>
        <xdr:cNvCxnSpPr/>
      </xdr:nvCxnSpPr>
      <xdr:spPr>
        <a:xfrm flipV="1">
          <a:off x="9639300" y="14271346"/>
          <a:ext cx="8382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5435</xdr:rowOff>
    </xdr:from>
    <xdr:to>
      <xdr:col>46</xdr:col>
      <xdr:colOff>38100</xdr:colOff>
      <xdr:row>83</xdr:row>
      <xdr:rowOff>107035</xdr:rowOff>
    </xdr:to>
    <xdr:sp macro="" textlink="">
      <xdr:nvSpPr>
        <xdr:cNvPr id="365" name="楕円 364">
          <a:extLst>
            <a:ext uri="{FF2B5EF4-FFF2-40B4-BE49-F238E27FC236}">
              <a16:creationId xmlns:a16="http://schemas.microsoft.com/office/drawing/2014/main" id="{377E1B52-2B2F-4EE2-BF25-A44F0F6E37E0}"/>
            </a:ext>
          </a:extLst>
        </xdr:cNvPr>
        <xdr:cNvSpPr/>
      </xdr:nvSpPr>
      <xdr:spPr>
        <a:xfrm>
          <a:off x="8699500" y="142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56235</xdr:rowOff>
    </xdr:from>
    <xdr:to>
      <xdr:col>50</xdr:col>
      <xdr:colOff>114300</xdr:colOff>
      <xdr:row>83</xdr:row>
      <xdr:rowOff>60350</xdr:rowOff>
    </xdr:to>
    <xdr:cxnSp macro="">
      <xdr:nvCxnSpPr>
        <xdr:cNvPr id="366" name="直線コネクタ 365">
          <a:extLst>
            <a:ext uri="{FF2B5EF4-FFF2-40B4-BE49-F238E27FC236}">
              <a16:creationId xmlns:a16="http://schemas.microsoft.com/office/drawing/2014/main" id="{7C9CFA57-D1AF-4F0D-9603-A5A183DF1C94}"/>
            </a:ext>
          </a:extLst>
        </xdr:cNvPr>
        <xdr:cNvCxnSpPr/>
      </xdr:nvCxnSpPr>
      <xdr:spPr>
        <a:xfrm>
          <a:off x="8750300" y="14286585"/>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160731</xdr:rowOff>
    </xdr:from>
    <xdr:to>
      <xdr:col>41</xdr:col>
      <xdr:colOff>101600</xdr:colOff>
      <xdr:row>83</xdr:row>
      <xdr:rowOff>90881</xdr:rowOff>
    </xdr:to>
    <xdr:sp macro="" textlink="">
      <xdr:nvSpPr>
        <xdr:cNvPr id="367" name="楕円 366">
          <a:extLst>
            <a:ext uri="{FF2B5EF4-FFF2-40B4-BE49-F238E27FC236}">
              <a16:creationId xmlns:a16="http://schemas.microsoft.com/office/drawing/2014/main" id="{25BAFEF5-C1AE-46D5-9D49-4699727C7742}"/>
            </a:ext>
          </a:extLst>
        </xdr:cNvPr>
        <xdr:cNvSpPr/>
      </xdr:nvSpPr>
      <xdr:spPr>
        <a:xfrm>
          <a:off x="7810500" y="1421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40081</xdr:rowOff>
    </xdr:from>
    <xdr:to>
      <xdr:col>45</xdr:col>
      <xdr:colOff>177800</xdr:colOff>
      <xdr:row>83</xdr:row>
      <xdr:rowOff>56235</xdr:rowOff>
    </xdr:to>
    <xdr:cxnSp macro="">
      <xdr:nvCxnSpPr>
        <xdr:cNvPr id="368" name="直線コネクタ 367">
          <a:extLst>
            <a:ext uri="{FF2B5EF4-FFF2-40B4-BE49-F238E27FC236}">
              <a16:creationId xmlns:a16="http://schemas.microsoft.com/office/drawing/2014/main" id="{A52F2D7A-5F12-43A1-BB9E-B11767F03343}"/>
            </a:ext>
          </a:extLst>
        </xdr:cNvPr>
        <xdr:cNvCxnSpPr/>
      </xdr:nvCxnSpPr>
      <xdr:spPr>
        <a:xfrm>
          <a:off x="7861300" y="14270431"/>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171323</xdr:rowOff>
    </xdr:from>
    <xdr:to>
      <xdr:col>36</xdr:col>
      <xdr:colOff>165100</xdr:colOff>
      <xdr:row>83</xdr:row>
      <xdr:rowOff>101473</xdr:rowOff>
    </xdr:to>
    <xdr:sp macro="" textlink="">
      <xdr:nvSpPr>
        <xdr:cNvPr id="369" name="楕円 368">
          <a:extLst>
            <a:ext uri="{FF2B5EF4-FFF2-40B4-BE49-F238E27FC236}">
              <a16:creationId xmlns:a16="http://schemas.microsoft.com/office/drawing/2014/main" id="{84548E6B-64C4-4E59-A86F-B591B56B7F0B}"/>
            </a:ext>
          </a:extLst>
        </xdr:cNvPr>
        <xdr:cNvSpPr/>
      </xdr:nvSpPr>
      <xdr:spPr>
        <a:xfrm>
          <a:off x="6921500" y="1423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40081</xdr:rowOff>
    </xdr:from>
    <xdr:to>
      <xdr:col>41</xdr:col>
      <xdr:colOff>50800</xdr:colOff>
      <xdr:row>83</xdr:row>
      <xdr:rowOff>50673</xdr:rowOff>
    </xdr:to>
    <xdr:cxnSp macro="">
      <xdr:nvCxnSpPr>
        <xdr:cNvPr id="370" name="直線コネクタ 369">
          <a:extLst>
            <a:ext uri="{FF2B5EF4-FFF2-40B4-BE49-F238E27FC236}">
              <a16:creationId xmlns:a16="http://schemas.microsoft.com/office/drawing/2014/main" id="{53CB0CC9-4458-45B6-8C3D-EAA11ECE1A51}"/>
            </a:ext>
          </a:extLst>
        </xdr:cNvPr>
        <xdr:cNvCxnSpPr/>
      </xdr:nvCxnSpPr>
      <xdr:spPr>
        <a:xfrm flipV="1">
          <a:off x="6972300" y="14270431"/>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E638422D-CF08-46D6-BA6D-9AF26B5D432B}"/>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E5C94415-8AE7-4A17-A6AB-63515D7A8E23}"/>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4D2ECFC3-B7FA-4330-BA8E-293F6A7AF1E2}"/>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60BCBDEC-DC3D-429B-AE26-C4906EBA88D3}"/>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127677</xdr:rowOff>
    </xdr:from>
    <xdr:ext cx="469744" cy="259045"/>
    <xdr:sp macro="" textlink="">
      <xdr:nvSpPr>
        <xdr:cNvPr id="375" name="n_1mainValue【公営住宅】&#10;一人当たり面積">
          <a:extLst>
            <a:ext uri="{FF2B5EF4-FFF2-40B4-BE49-F238E27FC236}">
              <a16:creationId xmlns:a16="http://schemas.microsoft.com/office/drawing/2014/main" id="{7E149A88-8C17-488B-B405-9864EADE4493}"/>
            </a:ext>
          </a:extLst>
        </xdr:cNvPr>
        <xdr:cNvSpPr txBox="1"/>
      </xdr:nvSpPr>
      <xdr:spPr>
        <a:xfrm>
          <a:off x="9391727" y="140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123562</xdr:rowOff>
    </xdr:from>
    <xdr:ext cx="469744" cy="259045"/>
    <xdr:sp macro="" textlink="">
      <xdr:nvSpPr>
        <xdr:cNvPr id="376" name="n_2mainValue【公営住宅】&#10;一人当たり面積">
          <a:extLst>
            <a:ext uri="{FF2B5EF4-FFF2-40B4-BE49-F238E27FC236}">
              <a16:creationId xmlns:a16="http://schemas.microsoft.com/office/drawing/2014/main" id="{3C4B749C-27E4-4CDB-9C45-E8E57F92CF0B}"/>
            </a:ext>
          </a:extLst>
        </xdr:cNvPr>
        <xdr:cNvSpPr txBox="1"/>
      </xdr:nvSpPr>
      <xdr:spPr>
        <a:xfrm>
          <a:off x="8515427" y="1401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107408</xdr:rowOff>
    </xdr:from>
    <xdr:ext cx="469744" cy="259045"/>
    <xdr:sp macro="" textlink="">
      <xdr:nvSpPr>
        <xdr:cNvPr id="377" name="n_3mainValue【公営住宅】&#10;一人当たり面積">
          <a:extLst>
            <a:ext uri="{FF2B5EF4-FFF2-40B4-BE49-F238E27FC236}">
              <a16:creationId xmlns:a16="http://schemas.microsoft.com/office/drawing/2014/main" id="{1D8D0D59-B62D-464A-BE57-5413558148CC}"/>
            </a:ext>
          </a:extLst>
        </xdr:cNvPr>
        <xdr:cNvSpPr txBox="1"/>
      </xdr:nvSpPr>
      <xdr:spPr>
        <a:xfrm>
          <a:off x="7626427" y="1399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118000</xdr:rowOff>
    </xdr:from>
    <xdr:ext cx="469744" cy="259045"/>
    <xdr:sp macro="" textlink="">
      <xdr:nvSpPr>
        <xdr:cNvPr id="378" name="n_4mainValue【公営住宅】&#10;一人当たり面積">
          <a:extLst>
            <a:ext uri="{FF2B5EF4-FFF2-40B4-BE49-F238E27FC236}">
              <a16:creationId xmlns:a16="http://schemas.microsoft.com/office/drawing/2014/main" id="{07B2683F-6EB8-4AAF-B23D-7C4880CAB933}"/>
            </a:ext>
          </a:extLst>
        </xdr:cNvPr>
        <xdr:cNvSpPr txBox="1"/>
      </xdr:nvSpPr>
      <xdr:spPr>
        <a:xfrm>
          <a:off x="6737427" y="1400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D058944-6A9F-43D0-A75D-3189D5BD416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1E42C51-600A-4DB5-A8E9-63EA303246B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E28EFC3-20BB-425A-BEA3-B19E624F67B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B73534E-7F53-4FD4-9450-25E07A7ACE7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0EE91BE-69BB-4B04-8CE3-42E9E7D4287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35B2F4A-049F-427A-9E14-B549E5ACB8D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7E32D92-9300-4E7C-AF70-44F3894C604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A6F8FF9-CDAC-407B-BC69-1DD6A8220C9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686489B-25B6-43AD-9F8E-80AAB1FF929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19E3E5E-4B7E-4B10-928C-CD9E9164078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FC0AAAD-00F9-44AE-83A5-4150A4C3659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1013192C-F5C0-4888-AD46-48FCE070F5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55DF91BB-715C-41AF-8918-294DF5A6E60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FAEAD07-418B-4F2A-B3F2-BE92C4FCAE4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AD26BA6-457D-4E5B-A743-C47B44CCE39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A568925-6019-48EF-91CB-FA872C6966E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066C2B0-ED58-4F78-BEFD-460C7257773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3E87D2F2-FAE6-4463-9C38-1BA0C22C4B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BA3A702-929B-4608-BE52-C68471D40DA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EE6657E-8714-4336-8F2D-C7C70BF12DF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86D2C51F-265B-42D3-8C97-14F96A597F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5650730-564C-4454-8440-8D54237D9BB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88E9307-1541-496B-AA03-3C2381AD011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84DECC8-909B-4BD7-A034-08D8DE3239C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730DEE6-6FAA-4F72-B1E0-B40385C4932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ABEE39C-3532-435F-9B00-72204C2E30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23C0EC18-FE15-4F99-95BE-E2C51B369B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999A8971-4EB1-468F-BED7-7E55EE757E1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FBA6B3-B00A-45F1-AEF3-9450D0786C9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2DF6194B-3FEB-45B3-83CB-39F20B58576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99172F4C-C6E5-400C-9AC0-F34EC4A147C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8B045157-AC6A-4CFC-B82F-BC58BBACA23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FDC7C434-FD25-4640-AD50-7B3A08D4FFC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3229137A-FBEF-41B2-8C08-4DF599851C8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15D9DAC-CE55-42CD-8B59-44381C70299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3CED9369-22E0-4EF4-8DF3-B59AFFC0C90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BE1D7CC7-8BA9-4AA8-A6A9-89B5304B5F3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BB12A1B8-457B-4C51-A357-E62380059CB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E429AAF-6B27-4BBB-AC68-1A6FD63FD11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4283C549-2AFC-4ADD-957D-3D1288C78EA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E89D7640-A08B-45C7-AD27-E985716E660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93C48EDA-B05F-4373-8649-A5BB8692B34A}"/>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515F781-B58D-42D9-A1AD-467208513D3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5FFD2ECF-2280-4396-9E19-CE1FC119986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41CA0889-11CC-4AF2-A590-8E4F2FB171C6}"/>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D6A3B5BA-B99D-40E3-AAA0-57DBA154B38C}"/>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CB273967-7724-4DDC-B245-7FDF030ABC02}"/>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54E57162-2170-4120-9DE7-48002E23201B}"/>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DA9BA373-C25E-4FF8-BF78-F6677383CB6E}"/>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F653334C-0A3B-4F2A-8FE0-0582B043E147}"/>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8AFE2BF1-562E-4421-8B4A-455281A73F44}"/>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708389FE-96BE-4500-ACC3-CB129C796736}"/>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8B63A6E-F1BC-4FCD-B9DC-CFDB2A1FEC8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CF56FD8-7DEC-48C5-A93A-9C970975634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41DB13C-7228-4DD4-B6AA-8263BD0D14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F03101B-0F6B-4331-8482-5D9C294D3BD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893D305-5265-4C80-92DC-A5F11737EA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136434</xdr:rowOff>
    </xdr:from>
    <xdr:to>
      <xdr:col>85</xdr:col>
      <xdr:colOff>177800</xdr:colOff>
      <xdr:row>40</xdr:row>
      <xdr:rowOff>66584</xdr:rowOff>
    </xdr:to>
    <xdr:sp macro="" textlink="">
      <xdr:nvSpPr>
        <xdr:cNvPr id="436" name="楕円 435">
          <a:extLst>
            <a:ext uri="{FF2B5EF4-FFF2-40B4-BE49-F238E27FC236}">
              <a16:creationId xmlns:a16="http://schemas.microsoft.com/office/drawing/2014/main" id="{FEFE670A-9E8F-4EB8-AD9C-23B8193BD6EC}"/>
            </a:ext>
          </a:extLst>
        </xdr:cNvPr>
        <xdr:cNvSpPr/>
      </xdr:nvSpPr>
      <xdr:spPr>
        <a:xfrm>
          <a:off x="162687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114861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180704A1-2839-4709-A68C-3C24CB70C128}"/>
            </a:ext>
          </a:extLst>
        </xdr:cNvPr>
        <xdr:cNvSpPr txBox="1"/>
      </xdr:nvSpPr>
      <xdr:spPr>
        <a:xfrm>
          <a:off x="16357600"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136434</xdr:rowOff>
    </xdr:from>
    <xdr:to>
      <xdr:col>81</xdr:col>
      <xdr:colOff>101600</xdr:colOff>
      <xdr:row>40</xdr:row>
      <xdr:rowOff>66584</xdr:rowOff>
    </xdr:to>
    <xdr:sp macro="" textlink="">
      <xdr:nvSpPr>
        <xdr:cNvPr id="438" name="楕円 437">
          <a:extLst>
            <a:ext uri="{FF2B5EF4-FFF2-40B4-BE49-F238E27FC236}">
              <a16:creationId xmlns:a16="http://schemas.microsoft.com/office/drawing/2014/main" id="{086B6B3D-C448-449F-A4F8-9C5C10988E2C}"/>
            </a:ext>
          </a:extLst>
        </xdr:cNvPr>
        <xdr:cNvSpPr/>
      </xdr:nvSpPr>
      <xdr:spPr>
        <a:xfrm>
          <a:off x="15430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15784</xdr:rowOff>
    </xdr:from>
    <xdr:to>
      <xdr:col>85</xdr:col>
      <xdr:colOff>127000</xdr:colOff>
      <xdr:row>40</xdr:row>
      <xdr:rowOff>15784</xdr:rowOff>
    </xdr:to>
    <xdr:cxnSp macro="">
      <xdr:nvCxnSpPr>
        <xdr:cNvPr id="439" name="直線コネクタ 438">
          <a:extLst>
            <a:ext uri="{FF2B5EF4-FFF2-40B4-BE49-F238E27FC236}">
              <a16:creationId xmlns:a16="http://schemas.microsoft.com/office/drawing/2014/main" id="{1E3FAB4C-F169-414A-B43E-7E5024E37F5C}"/>
            </a:ext>
          </a:extLst>
        </xdr:cNvPr>
        <xdr:cNvCxnSpPr/>
      </xdr:nvCxnSpPr>
      <xdr:spPr>
        <a:xfrm>
          <a:off x="15481300" y="68737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136434</xdr:rowOff>
    </xdr:from>
    <xdr:to>
      <xdr:col>76</xdr:col>
      <xdr:colOff>165100</xdr:colOff>
      <xdr:row>40</xdr:row>
      <xdr:rowOff>66584</xdr:rowOff>
    </xdr:to>
    <xdr:sp macro="" textlink="">
      <xdr:nvSpPr>
        <xdr:cNvPr id="440" name="楕円 439">
          <a:extLst>
            <a:ext uri="{FF2B5EF4-FFF2-40B4-BE49-F238E27FC236}">
              <a16:creationId xmlns:a16="http://schemas.microsoft.com/office/drawing/2014/main" id="{2A2264AA-E400-4739-A8D6-A9048A78C975}"/>
            </a:ext>
          </a:extLst>
        </xdr:cNvPr>
        <xdr:cNvSpPr/>
      </xdr:nvSpPr>
      <xdr:spPr>
        <a:xfrm>
          <a:off x="14541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15784</xdr:rowOff>
    </xdr:from>
    <xdr:to>
      <xdr:col>81</xdr:col>
      <xdr:colOff>50800</xdr:colOff>
      <xdr:row>40</xdr:row>
      <xdr:rowOff>15784</xdr:rowOff>
    </xdr:to>
    <xdr:cxnSp macro="">
      <xdr:nvCxnSpPr>
        <xdr:cNvPr id="441" name="直線コネクタ 440">
          <a:extLst>
            <a:ext uri="{FF2B5EF4-FFF2-40B4-BE49-F238E27FC236}">
              <a16:creationId xmlns:a16="http://schemas.microsoft.com/office/drawing/2014/main" id="{E67003A6-4E4F-4992-B545-7B0EBD2FA507}"/>
            </a:ext>
          </a:extLst>
        </xdr:cNvPr>
        <xdr:cNvCxnSpPr/>
      </xdr:nvCxnSpPr>
      <xdr:spPr>
        <a:xfrm>
          <a:off x="14592300" y="68737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67854</xdr:rowOff>
    </xdr:from>
    <xdr:to>
      <xdr:col>72</xdr:col>
      <xdr:colOff>38100</xdr:colOff>
      <xdr:row>41</xdr:row>
      <xdr:rowOff>169454</xdr:rowOff>
    </xdr:to>
    <xdr:sp macro="" textlink="">
      <xdr:nvSpPr>
        <xdr:cNvPr id="442" name="楕円 441">
          <a:extLst>
            <a:ext uri="{FF2B5EF4-FFF2-40B4-BE49-F238E27FC236}">
              <a16:creationId xmlns:a16="http://schemas.microsoft.com/office/drawing/2014/main" id="{2D3FE0AC-950B-43C7-A16D-DEC94F4979B7}"/>
            </a:ext>
          </a:extLst>
        </xdr:cNvPr>
        <xdr:cNvSpPr/>
      </xdr:nvSpPr>
      <xdr:spPr>
        <a:xfrm>
          <a:off x="136525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15784</xdr:rowOff>
    </xdr:from>
    <xdr:to>
      <xdr:col>76</xdr:col>
      <xdr:colOff>114300</xdr:colOff>
      <xdr:row>41</xdr:row>
      <xdr:rowOff>118654</xdr:rowOff>
    </xdr:to>
    <xdr:cxnSp macro="">
      <xdr:nvCxnSpPr>
        <xdr:cNvPr id="443" name="直線コネクタ 442">
          <a:extLst>
            <a:ext uri="{FF2B5EF4-FFF2-40B4-BE49-F238E27FC236}">
              <a16:creationId xmlns:a16="http://schemas.microsoft.com/office/drawing/2014/main" id="{6D2EDD4A-288F-4D85-A5A5-FF1EC49FC6E2}"/>
            </a:ext>
          </a:extLst>
        </xdr:cNvPr>
        <xdr:cNvCxnSpPr/>
      </xdr:nvCxnSpPr>
      <xdr:spPr>
        <a:xfrm flipV="1">
          <a:off x="13703300" y="6873784"/>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164193</xdr:rowOff>
    </xdr:from>
    <xdr:to>
      <xdr:col>67</xdr:col>
      <xdr:colOff>101600</xdr:colOff>
      <xdr:row>42</xdr:row>
      <xdr:rowOff>94343</xdr:rowOff>
    </xdr:to>
    <xdr:sp macro="" textlink="">
      <xdr:nvSpPr>
        <xdr:cNvPr id="444" name="楕円 443">
          <a:extLst>
            <a:ext uri="{FF2B5EF4-FFF2-40B4-BE49-F238E27FC236}">
              <a16:creationId xmlns:a16="http://schemas.microsoft.com/office/drawing/2014/main" id="{18E3E324-FEB6-44D0-AC27-848924C8140D}"/>
            </a:ext>
          </a:extLst>
        </xdr:cNvPr>
        <xdr:cNvSpPr/>
      </xdr:nvSpPr>
      <xdr:spPr>
        <a:xfrm>
          <a:off x="12763500" y="719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118654</xdr:rowOff>
    </xdr:from>
    <xdr:to>
      <xdr:col>71</xdr:col>
      <xdr:colOff>177800</xdr:colOff>
      <xdr:row>42</xdr:row>
      <xdr:rowOff>43543</xdr:rowOff>
    </xdr:to>
    <xdr:cxnSp macro="">
      <xdr:nvCxnSpPr>
        <xdr:cNvPr id="445" name="直線コネクタ 444">
          <a:extLst>
            <a:ext uri="{FF2B5EF4-FFF2-40B4-BE49-F238E27FC236}">
              <a16:creationId xmlns:a16="http://schemas.microsoft.com/office/drawing/2014/main" id="{D7BC8F1F-65D4-4509-85A2-4CE2C5E0B517}"/>
            </a:ext>
          </a:extLst>
        </xdr:cNvPr>
        <xdr:cNvCxnSpPr/>
      </xdr:nvCxnSpPr>
      <xdr:spPr>
        <a:xfrm flipV="1">
          <a:off x="12814300" y="7148104"/>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C95A471-5A71-4853-A313-9D66D4D289BA}"/>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62AC644A-65BA-4E96-9AD9-8650EE24D578}"/>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A3237D77-5B43-406B-A98F-4A4E37CFD05E}"/>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8BF2BA46-9E6F-46D3-A76E-B6DB2816A4F2}"/>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57711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4F4DECF7-85E9-47BE-B388-BB2ED70338DD}"/>
            </a:ext>
          </a:extLst>
        </xdr:cNvPr>
        <xdr:cNvSpPr txBox="1"/>
      </xdr:nvSpPr>
      <xdr:spPr>
        <a:xfrm>
          <a:off x="152660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57711</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1C1D8D3-4A80-4B66-84F3-F74D66ACF555}"/>
            </a:ext>
          </a:extLst>
        </xdr:cNvPr>
        <xdr:cNvSpPr txBox="1"/>
      </xdr:nvSpPr>
      <xdr:spPr>
        <a:xfrm>
          <a:off x="14389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160581</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E6377970-44AF-489D-95A0-338DAA9F4926}"/>
            </a:ext>
          </a:extLst>
        </xdr:cNvPr>
        <xdr:cNvSpPr txBox="1"/>
      </xdr:nvSpPr>
      <xdr:spPr>
        <a:xfrm>
          <a:off x="13500744" y="719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85470</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E0A1CCF6-8359-4853-981C-34197278BFC7}"/>
            </a:ext>
          </a:extLst>
        </xdr:cNvPr>
        <xdr:cNvSpPr txBox="1"/>
      </xdr:nvSpPr>
      <xdr:spPr>
        <a:xfrm>
          <a:off x="12611744" y="728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84A2D304-8F3B-41F9-98FA-B86D83E08E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EBAA8E83-6BB0-4F1B-A37D-672C20BA090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5BE90DCB-1355-49E1-B298-0CD09BBED13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696526A-C433-4F57-BEB3-F8E3EC17B1B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5523AAC4-32A8-4E53-9A4E-74684A53E9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B8EA443C-3D1F-4333-BD2B-41DEC627FE8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4C6B0DB1-1CBB-40B7-97C9-7B6BCDB87A2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C861F802-C268-4B41-A2B6-3051BC8A94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00673A0-2503-4426-88B7-082C4256D49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85FC08C3-00EB-4E35-A025-BD49F3452CA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E01B9473-BA93-4CD8-8B03-1FE5E84516E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19D7840E-B9E9-4B66-94CB-33116FF6376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A9D24DC8-5208-45CC-B27B-AE1BB23E2A1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427FB3B4-C553-4526-83CB-99B037CD5F9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9D80F078-7708-4979-A6E9-01A75100CD2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5472930A-15A9-4490-B115-8CAD7F6AD582}"/>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41681ADF-5155-4B6D-9A52-B255D62A339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5BD0F464-30DB-4716-A127-5B841A49555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19991F98-F9C6-4045-8D67-97974A06397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9289E2A-2A50-4CD5-9ECE-C44221A6D25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E085ED79-ACD1-4D57-B1E1-8F0C15393C4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8B710E52-3456-42F5-94E9-E239702C753D}"/>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0A0DEFA-25D0-415F-B7A0-8F5AE6D9BEE5}"/>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F7914470-C02B-4D3D-AC84-A7BF8450A24E}"/>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CEA48CFF-D9B5-4EB7-BF7F-A0D9580F73F3}"/>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FF92C7CF-BA7B-4244-9D8B-A09B080C22F2}"/>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18EF53A3-54F1-468E-B21D-E0645E167AD3}"/>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EDC24792-9B63-4444-A629-1635E9CED09D}"/>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61942009-6826-4561-A98B-5239640A171E}"/>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34568302-9E5F-4DA9-9CCE-9DEAFD2766F1}"/>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D19609B5-E896-4EB1-B9CD-F50284E1BF23}"/>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DB05D2F0-39C5-4711-B5BC-D9D9063A9426}"/>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44AD137-44AA-457C-911C-D9B99C03A5D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536F43E-ED77-4750-A875-9411D5AF2CB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6A51DF7-343D-47DF-B456-13FCD54C9DB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0F736FE-15AE-41DD-A961-86590ED3CD7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12C7B30-FED1-4019-AC0A-F0F8FB35F25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109068</xdr:rowOff>
    </xdr:from>
    <xdr:to>
      <xdr:col>116</xdr:col>
      <xdr:colOff>114300</xdr:colOff>
      <xdr:row>41</xdr:row>
      <xdr:rowOff>39218</xdr:rowOff>
    </xdr:to>
    <xdr:sp macro="" textlink="">
      <xdr:nvSpPr>
        <xdr:cNvPr id="491" name="楕円 490">
          <a:extLst>
            <a:ext uri="{FF2B5EF4-FFF2-40B4-BE49-F238E27FC236}">
              <a16:creationId xmlns:a16="http://schemas.microsoft.com/office/drawing/2014/main" id="{BE76B9C6-22C7-441D-B184-222A07909F8A}"/>
            </a:ext>
          </a:extLst>
        </xdr:cNvPr>
        <xdr:cNvSpPr/>
      </xdr:nvSpPr>
      <xdr:spPr>
        <a:xfrm>
          <a:off x="22110700" y="696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23995</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10266C40-3E2B-4221-8249-7FEF48FAD05A}"/>
            </a:ext>
          </a:extLst>
        </xdr:cNvPr>
        <xdr:cNvSpPr txBox="1"/>
      </xdr:nvSpPr>
      <xdr:spPr>
        <a:xfrm>
          <a:off x="22199600" y="688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114097</xdr:rowOff>
    </xdr:from>
    <xdr:to>
      <xdr:col>112</xdr:col>
      <xdr:colOff>38100</xdr:colOff>
      <xdr:row>41</xdr:row>
      <xdr:rowOff>44247</xdr:rowOff>
    </xdr:to>
    <xdr:sp macro="" textlink="">
      <xdr:nvSpPr>
        <xdr:cNvPr id="493" name="楕円 492">
          <a:extLst>
            <a:ext uri="{FF2B5EF4-FFF2-40B4-BE49-F238E27FC236}">
              <a16:creationId xmlns:a16="http://schemas.microsoft.com/office/drawing/2014/main" id="{D62F2B4A-7370-4170-B80E-72CFCD07B42D}"/>
            </a:ext>
          </a:extLst>
        </xdr:cNvPr>
        <xdr:cNvSpPr/>
      </xdr:nvSpPr>
      <xdr:spPr>
        <a:xfrm>
          <a:off x="21272500" y="697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159868</xdr:rowOff>
    </xdr:from>
    <xdr:to>
      <xdr:col>116</xdr:col>
      <xdr:colOff>63500</xdr:colOff>
      <xdr:row>40</xdr:row>
      <xdr:rowOff>164897</xdr:rowOff>
    </xdr:to>
    <xdr:cxnSp macro="">
      <xdr:nvCxnSpPr>
        <xdr:cNvPr id="494" name="直線コネクタ 493">
          <a:extLst>
            <a:ext uri="{FF2B5EF4-FFF2-40B4-BE49-F238E27FC236}">
              <a16:creationId xmlns:a16="http://schemas.microsoft.com/office/drawing/2014/main" id="{D76B7F30-ABE7-4B45-95BB-66EE80FE4183}"/>
            </a:ext>
          </a:extLst>
        </xdr:cNvPr>
        <xdr:cNvCxnSpPr/>
      </xdr:nvCxnSpPr>
      <xdr:spPr>
        <a:xfrm flipV="1">
          <a:off x="21323300" y="7017868"/>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118211</xdr:rowOff>
    </xdr:from>
    <xdr:to>
      <xdr:col>107</xdr:col>
      <xdr:colOff>101600</xdr:colOff>
      <xdr:row>41</xdr:row>
      <xdr:rowOff>48361</xdr:rowOff>
    </xdr:to>
    <xdr:sp macro="" textlink="">
      <xdr:nvSpPr>
        <xdr:cNvPr id="495" name="楕円 494">
          <a:extLst>
            <a:ext uri="{FF2B5EF4-FFF2-40B4-BE49-F238E27FC236}">
              <a16:creationId xmlns:a16="http://schemas.microsoft.com/office/drawing/2014/main" id="{CE987321-24D0-488F-9C1F-0ACAE24455FB}"/>
            </a:ext>
          </a:extLst>
        </xdr:cNvPr>
        <xdr:cNvSpPr/>
      </xdr:nvSpPr>
      <xdr:spPr>
        <a:xfrm>
          <a:off x="20383500" y="697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164897</xdr:rowOff>
    </xdr:from>
    <xdr:to>
      <xdr:col>111</xdr:col>
      <xdr:colOff>177800</xdr:colOff>
      <xdr:row>40</xdr:row>
      <xdr:rowOff>169011</xdr:rowOff>
    </xdr:to>
    <xdr:cxnSp macro="">
      <xdr:nvCxnSpPr>
        <xdr:cNvPr id="496" name="直線コネクタ 495">
          <a:extLst>
            <a:ext uri="{FF2B5EF4-FFF2-40B4-BE49-F238E27FC236}">
              <a16:creationId xmlns:a16="http://schemas.microsoft.com/office/drawing/2014/main" id="{DBE613C4-F290-4F7B-AA15-99CB10153A54}"/>
            </a:ext>
          </a:extLst>
        </xdr:cNvPr>
        <xdr:cNvCxnSpPr/>
      </xdr:nvCxnSpPr>
      <xdr:spPr>
        <a:xfrm flipV="1">
          <a:off x="20434300" y="7022897"/>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97180</xdr:rowOff>
    </xdr:from>
    <xdr:to>
      <xdr:col>102</xdr:col>
      <xdr:colOff>165100</xdr:colOff>
      <xdr:row>41</xdr:row>
      <xdr:rowOff>27330</xdr:rowOff>
    </xdr:to>
    <xdr:sp macro="" textlink="">
      <xdr:nvSpPr>
        <xdr:cNvPr id="497" name="楕円 496">
          <a:extLst>
            <a:ext uri="{FF2B5EF4-FFF2-40B4-BE49-F238E27FC236}">
              <a16:creationId xmlns:a16="http://schemas.microsoft.com/office/drawing/2014/main" id="{5A6462DE-972E-47F5-A5A7-DD1BCDF89FFB}"/>
            </a:ext>
          </a:extLst>
        </xdr:cNvPr>
        <xdr:cNvSpPr/>
      </xdr:nvSpPr>
      <xdr:spPr>
        <a:xfrm>
          <a:off x="19494500" y="695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147980</xdr:rowOff>
    </xdr:from>
    <xdr:to>
      <xdr:col>107</xdr:col>
      <xdr:colOff>50800</xdr:colOff>
      <xdr:row>40</xdr:row>
      <xdr:rowOff>169011</xdr:rowOff>
    </xdr:to>
    <xdr:cxnSp macro="">
      <xdr:nvCxnSpPr>
        <xdr:cNvPr id="498" name="直線コネクタ 497">
          <a:extLst>
            <a:ext uri="{FF2B5EF4-FFF2-40B4-BE49-F238E27FC236}">
              <a16:creationId xmlns:a16="http://schemas.microsoft.com/office/drawing/2014/main" id="{954D8AFB-57E4-4040-A171-573C74C9F12F}"/>
            </a:ext>
          </a:extLst>
        </xdr:cNvPr>
        <xdr:cNvCxnSpPr/>
      </xdr:nvCxnSpPr>
      <xdr:spPr>
        <a:xfrm>
          <a:off x="19545300" y="7005980"/>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101295</xdr:rowOff>
    </xdr:from>
    <xdr:to>
      <xdr:col>98</xdr:col>
      <xdr:colOff>38100</xdr:colOff>
      <xdr:row>41</xdr:row>
      <xdr:rowOff>31445</xdr:rowOff>
    </xdr:to>
    <xdr:sp macro="" textlink="">
      <xdr:nvSpPr>
        <xdr:cNvPr id="499" name="楕円 498">
          <a:extLst>
            <a:ext uri="{FF2B5EF4-FFF2-40B4-BE49-F238E27FC236}">
              <a16:creationId xmlns:a16="http://schemas.microsoft.com/office/drawing/2014/main" id="{C7A9B4C1-B3F5-45BF-A4E8-FFAB806E5FB5}"/>
            </a:ext>
          </a:extLst>
        </xdr:cNvPr>
        <xdr:cNvSpPr/>
      </xdr:nvSpPr>
      <xdr:spPr>
        <a:xfrm>
          <a:off x="18605500" y="695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147980</xdr:rowOff>
    </xdr:from>
    <xdr:to>
      <xdr:col>102</xdr:col>
      <xdr:colOff>114300</xdr:colOff>
      <xdr:row>40</xdr:row>
      <xdr:rowOff>152095</xdr:rowOff>
    </xdr:to>
    <xdr:cxnSp macro="">
      <xdr:nvCxnSpPr>
        <xdr:cNvPr id="500" name="直線コネクタ 499">
          <a:extLst>
            <a:ext uri="{FF2B5EF4-FFF2-40B4-BE49-F238E27FC236}">
              <a16:creationId xmlns:a16="http://schemas.microsoft.com/office/drawing/2014/main" id="{39B100F4-505F-4CC8-BC3A-79B4678B40AC}"/>
            </a:ext>
          </a:extLst>
        </xdr:cNvPr>
        <xdr:cNvCxnSpPr/>
      </xdr:nvCxnSpPr>
      <xdr:spPr>
        <a:xfrm flipV="1">
          <a:off x="18656300" y="7005980"/>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EC6F3DE1-B711-4EE1-98EA-80D9DF606B85}"/>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E1065A8D-98EA-4DFC-BFB9-F437D224AA95}"/>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EA6C7195-0A19-4377-85B7-5C7A3401CCAE}"/>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614EF917-B0C3-43C0-8436-1B77527B590B}"/>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35374</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F0932383-F2DA-434C-BDD3-5E24DFAE59E0}"/>
            </a:ext>
          </a:extLst>
        </xdr:cNvPr>
        <xdr:cNvSpPr txBox="1"/>
      </xdr:nvSpPr>
      <xdr:spPr>
        <a:xfrm>
          <a:off x="21075727" y="706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39488</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40E84638-F4A0-45FA-87DB-76EF4451558D}"/>
            </a:ext>
          </a:extLst>
        </xdr:cNvPr>
        <xdr:cNvSpPr txBox="1"/>
      </xdr:nvSpPr>
      <xdr:spPr>
        <a:xfrm>
          <a:off x="20199427" y="706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18457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ADB80774-1481-446F-B0BE-F0D8742C4DD6}"/>
            </a:ext>
          </a:extLst>
        </xdr:cNvPr>
        <xdr:cNvSpPr txBox="1"/>
      </xdr:nvSpPr>
      <xdr:spPr>
        <a:xfrm>
          <a:off x="19310427" y="704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22572</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469AED1C-7B4C-41B5-8029-1AEB55F0B83D}"/>
            </a:ext>
          </a:extLst>
        </xdr:cNvPr>
        <xdr:cNvSpPr txBox="1"/>
      </xdr:nvSpPr>
      <xdr:spPr>
        <a:xfrm>
          <a:off x="18421427" y="705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086BE0D-4C68-429C-93D9-BA87C9A64A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5B19F4F7-198C-4717-B1A9-3E349EE94EB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59A1F0CB-24E1-40EB-87A8-E66C30D8C1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C66FED68-68ED-41DD-AC8F-876A1252965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CB5B90CB-F258-46DD-8794-113F7FF206F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FD76881-EB34-479B-8D13-64F464AC30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9CEE3BE3-7474-493E-8AC7-9EC209B4E8B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854301A1-4DC1-40DB-B07F-4799546C0AF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B8CAE34C-88B7-414A-9C04-E3125B3C284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876AB3D-0EC0-438F-B378-DDAF531502A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7F5A43AE-C54B-4F07-B81F-A425CCF15DC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6CF4D1DB-4A10-45F4-93A3-B9CCBD3CE43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B02DF5A4-B685-42AB-A8D8-A2EBBB3BDE8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4F077C13-4765-4A1F-867A-B5A7233AC77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B773DDAE-644F-4E27-851A-DF8D1E8E7B1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DE41A1A8-7893-431C-B17D-284488074C0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694609F3-75C2-4DC3-8493-5098792D934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B5266C82-5160-48B0-B0E9-0744649F2BC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9AAE6921-17AD-438E-8385-A9656633B7A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B06D092E-EAAE-4102-8051-355DDEFBA0A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1AB929EB-2CC2-4151-8257-8D2DE136BEA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622D0DD6-CD18-4E8E-B07B-21BD33AF40D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50DCB945-7D81-4AAA-A216-BA3DEDB696B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198F31D8-C4BA-499A-B057-85B1806A1E5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E943CB1F-B599-444A-9224-C72858BE12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5679FF82-9062-4AD2-A4AD-995606C6A8EE}"/>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483C29B-00DE-471D-86A1-C39B198881BE}"/>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EC3C9308-241F-4D70-B525-CA5BEDFA733E}"/>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FEAC2157-C0A6-4B84-AC20-CAB770D0567A}"/>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81037D65-E933-4CE0-965B-F740D0A424A1}"/>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E2EBBB9-A635-46BA-BA2D-F1FA706D3ADB}"/>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EAFF4FE6-CEE2-4659-A82C-44A832D17657}"/>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CFC17DDE-61C4-4B64-81DC-E2CBD5C3EC78}"/>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35EAE3BB-E424-416C-83F8-A59DA2B3A9C8}"/>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86CDCB58-D3BC-499E-A579-4252B2179E5E}"/>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19EE33C0-E42B-4B0F-BA0B-15A292CE99B9}"/>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D3409C7-E6D8-447A-BA81-673BD199F8A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0868E6C-73C7-498C-B2BA-371D61E3872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8A9E034-BBED-4A41-AF5E-960AF6043F5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69D9151-8E93-4555-8370-FD6B6797F2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11F4346-6BF9-42A8-A666-719FDDDB68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70031</xdr:rowOff>
    </xdr:from>
    <xdr:to>
      <xdr:col>85</xdr:col>
      <xdr:colOff>177800</xdr:colOff>
      <xdr:row>60</xdr:row>
      <xdr:rowOff>181</xdr:rowOff>
    </xdr:to>
    <xdr:sp macro="" textlink="">
      <xdr:nvSpPr>
        <xdr:cNvPr id="550" name="楕円 549">
          <a:extLst>
            <a:ext uri="{FF2B5EF4-FFF2-40B4-BE49-F238E27FC236}">
              <a16:creationId xmlns:a16="http://schemas.microsoft.com/office/drawing/2014/main" id="{E3F5B1AB-B91D-4FA3-8446-FA1ECAF17615}"/>
            </a:ext>
          </a:extLst>
        </xdr:cNvPr>
        <xdr:cNvSpPr/>
      </xdr:nvSpPr>
      <xdr:spPr>
        <a:xfrm>
          <a:off x="162687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92908</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A9C3F606-E810-469C-910D-DDCC85BD9A61}"/>
            </a:ext>
          </a:extLst>
        </xdr:cNvPr>
        <xdr:cNvSpPr txBox="1"/>
      </xdr:nvSpPr>
      <xdr:spPr>
        <a:xfrm>
          <a:off x="16357600" y="1003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70031</xdr:rowOff>
    </xdr:from>
    <xdr:to>
      <xdr:col>81</xdr:col>
      <xdr:colOff>101600</xdr:colOff>
      <xdr:row>60</xdr:row>
      <xdr:rowOff>181</xdr:rowOff>
    </xdr:to>
    <xdr:sp macro="" textlink="">
      <xdr:nvSpPr>
        <xdr:cNvPr id="552" name="楕円 551">
          <a:extLst>
            <a:ext uri="{FF2B5EF4-FFF2-40B4-BE49-F238E27FC236}">
              <a16:creationId xmlns:a16="http://schemas.microsoft.com/office/drawing/2014/main" id="{07D84302-B456-4647-AF07-0E96DCFB7F70}"/>
            </a:ext>
          </a:extLst>
        </xdr:cNvPr>
        <xdr:cNvSpPr/>
      </xdr:nvSpPr>
      <xdr:spPr>
        <a:xfrm>
          <a:off x="154305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120831</xdr:rowOff>
    </xdr:from>
    <xdr:to>
      <xdr:col>85</xdr:col>
      <xdr:colOff>127000</xdr:colOff>
      <xdr:row>59</xdr:row>
      <xdr:rowOff>120831</xdr:rowOff>
    </xdr:to>
    <xdr:cxnSp macro="">
      <xdr:nvCxnSpPr>
        <xdr:cNvPr id="553" name="直線コネクタ 552">
          <a:extLst>
            <a:ext uri="{FF2B5EF4-FFF2-40B4-BE49-F238E27FC236}">
              <a16:creationId xmlns:a16="http://schemas.microsoft.com/office/drawing/2014/main" id="{FA7CD8C2-E1EB-41F2-978F-6CCD5B45BC1D}"/>
            </a:ext>
          </a:extLst>
        </xdr:cNvPr>
        <xdr:cNvCxnSpPr/>
      </xdr:nvCxnSpPr>
      <xdr:spPr>
        <a:xfrm>
          <a:off x="15481300" y="102363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70031</xdr:rowOff>
    </xdr:from>
    <xdr:to>
      <xdr:col>76</xdr:col>
      <xdr:colOff>165100</xdr:colOff>
      <xdr:row>60</xdr:row>
      <xdr:rowOff>181</xdr:rowOff>
    </xdr:to>
    <xdr:sp macro="" textlink="">
      <xdr:nvSpPr>
        <xdr:cNvPr id="554" name="楕円 553">
          <a:extLst>
            <a:ext uri="{FF2B5EF4-FFF2-40B4-BE49-F238E27FC236}">
              <a16:creationId xmlns:a16="http://schemas.microsoft.com/office/drawing/2014/main" id="{D563156C-0B83-418C-895A-1B5BE29A230A}"/>
            </a:ext>
          </a:extLst>
        </xdr:cNvPr>
        <xdr:cNvSpPr/>
      </xdr:nvSpPr>
      <xdr:spPr>
        <a:xfrm>
          <a:off x="145415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120831</xdr:rowOff>
    </xdr:from>
    <xdr:to>
      <xdr:col>81</xdr:col>
      <xdr:colOff>50800</xdr:colOff>
      <xdr:row>59</xdr:row>
      <xdr:rowOff>120831</xdr:rowOff>
    </xdr:to>
    <xdr:cxnSp macro="">
      <xdr:nvCxnSpPr>
        <xdr:cNvPr id="555" name="直線コネクタ 554">
          <a:extLst>
            <a:ext uri="{FF2B5EF4-FFF2-40B4-BE49-F238E27FC236}">
              <a16:creationId xmlns:a16="http://schemas.microsoft.com/office/drawing/2014/main" id="{05DEB946-0282-43A5-922D-E3AA31592761}"/>
            </a:ext>
          </a:extLst>
        </xdr:cNvPr>
        <xdr:cNvCxnSpPr/>
      </xdr:nvCxnSpPr>
      <xdr:spPr>
        <a:xfrm>
          <a:off x="14592300" y="102363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70031</xdr:rowOff>
    </xdr:from>
    <xdr:to>
      <xdr:col>72</xdr:col>
      <xdr:colOff>38100</xdr:colOff>
      <xdr:row>60</xdr:row>
      <xdr:rowOff>181</xdr:rowOff>
    </xdr:to>
    <xdr:sp macro="" textlink="">
      <xdr:nvSpPr>
        <xdr:cNvPr id="556" name="楕円 555">
          <a:extLst>
            <a:ext uri="{FF2B5EF4-FFF2-40B4-BE49-F238E27FC236}">
              <a16:creationId xmlns:a16="http://schemas.microsoft.com/office/drawing/2014/main" id="{D810DA68-B7DF-44A2-BA3E-2E808F024E32}"/>
            </a:ext>
          </a:extLst>
        </xdr:cNvPr>
        <xdr:cNvSpPr/>
      </xdr:nvSpPr>
      <xdr:spPr>
        <a:xfrm>
          <a:off x="136525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120831</xdr:rowOff>
    </xdr:from>
    <xdr:to>
      <xdr:col>76</xdr:col>
      <xdr:colOff>114300</xdr:colOff>
      <xdr:row>59</xdr:row>
      <xdr:rowOff>120831</xdr:rowOff>
    </xdr:to>
    <xdr:cxnSp macro="">
      <xdr:nvCxnSpPr>
        <xdr:cNvPr id="557" name="直線コネクタ 556">
          <a:extLst>
            <a:ext uri="{FF2B5EF4-FFF2-40B4-BE49-F238E27FC236}">
              <a16:creationId xmlns:a16="http://schemas.microsoft.com/office/drawing/2014/main" id="{5AA09BEF-34DC-4EB1-B00C-F02423E4B9DB}"/>
            </a:ext>
          </a:extLst>
        </xdr:cNvPr>
        <xdr:cNvCxnSpPr/>
      </xdr:nvCxnSpPr>
      <xdr:spPr>
        <a:xfrm>
          <a:off x="13703300" y="102363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163104</xdr:rowOff>
    </xdr:from>
    <xdr:to>
      <xdr:col>67</xdr:col>
      <xdr:colOff>101600</xdr:colOff>
      <xdr:row>59</xdr:row>
      <xdr:rowOff>93254</xdr:rowOff>
    </xdr:to>
    <xdr:sp macro="" textlink="">
      <xdr:nvSpPr>
        <xdr:cNvPr id="558" name="楕円 557">
          <a:extLst>
            <a:ext uri="{FF2B5EF4-FFF2-40B4-BE49-F238E27FC236}">
              <a16:creationId xmlns:a16="http://schemas.microsoft.com/office/drawing/2014/main" id="{68EFE03E-6805-450A-97F2-FF7D25DC6395}"/>
            </a:ext>
          </a:extLst>
        </xdr:cNvPr>
        <xdr:cNvSpPr/>
      </xdr:nvSpPr>
      <xdr:spPr>
        <a:xfrm>
          <a:off x="127635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42454</xdr:rowOff>
    </xdr:from>
    <xdr:to>
      <xdr:col>71</xdr:col>
      <xdr:colOff>177800</xdr:colOff>
      <xdr:row>59</xdr:row>
      <xdr:rowOff>120831</xdr:rowOff>
    </xdr:to>
    <xdr:cxnSp macro="">
      <xdr:nvCxnSpPr>
        <xdr:cNvPr id="559" name="直線コネクタ 558">
          <a:extLst>
            <a:ext uri="{FF2B5EF4-FFF2-40B4-BE49-F238E27FC236}">
              <a16:creationId xmlns:a16="http://schemas.microsoft.com/office/drawing/2014/main" id="{28497EB4-375D-4F0C-8A11-681A0425536D}"/>
            </a:ext>
          </a:extLst>
        </xdr:cNvPr>
        <xdr:cNvCxnSpPr/>
      </xdr:nvCxnSpPr>
      <xdr:spPr>
        <a:xfrm>
          <a:off x="12814300" y="1015800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14DD496A-FE94-4BBF-8941-5D41D6B1AF34}"/>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784565A1-AD08-4091-86A8-11ED5BB58280}"/>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A56669F6-51E7-43EC-B40C-26694636E43D}"/>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C10A5825-6F62-4146-BFFD-B11BD33E409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16708</xdr:rowOff>
    </xdr:from>
    <xdr:ext cx="405111" cy="259045"/>
    <xdr:sp macro="" textlink="">
      <xdr:nvSpPr>
        <xdr:cNvPr id="564" name="n_1mainValue【学校施設】&#10;有形固定資産減価償却率">
          <a:extLst>
            <a:ext uri="{FF2B5EF4-FFF2-40B4-BE49-F238E27FC236}">
              <a16:creationId xmlns:a16="http://schemas.microsoft.com/office/drawing/2014/main" id="{50F820DA-6955-4225-9704-9198296F111C}"/>
            </a:ext>
          </a:extLst>
        </xdr:cNvPr>
        <xdr:cNvSpPr txBox="1"/>
      </xdr:nvSpPr>
      <xdr:spPr>
        <a:xfrm>
          <a:off x="152660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16708</xdr:rowOff>
    </xdr:from>
    <xdr:ext cx="405111" cy="259045"/>
    <xdr:sp macro="" textlink="">
      <xdr:nvSpPr>
        <xdr:cNvPr id="565" name="n_2mainValue【学校施設】&#10;有形固定資産減価償却率">
          <a:extLst>
            <a:ext uri="{FF2B5EF4-FFF2-40B4-BE49-F238E27FC236}">
              <a16:creationId xmlns:a16="http://schemas.microsoft.com/office/drawing/2014/main" id="{8579D3F8-8D37-4A8E-9C91-762A07568B40}"/>
            </a:ext>
          </a:extLst>
        </xdr:cNvPr>
        <xdr:cNvSpPr txBox="1"/>
      </xdr:nvSpPr>
      <xdr:spPr>
        <a:xfrm>
          <a:off x="14389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16708</xdr:rowOff>
    </xdr:from>
    <xdr:ext cx="405111" cy="259045"/>
    <xdr:sp macro="" textlink="">
      <xdr:nvSpPr>
        <xdr:cNvPr id="566" name="n_3mainValue【学校施設】&#10;有形固定資産減価償却率">
          <a:extLst>
            <a:ext uri="{FF2B5EF4-FFF2-40B4-BE49-F238E27FC236}">
              <a16:creationId xmlns:a16="http://schemas.microsoft.com/office/drawing/2014/main" id="{D46BE3FE-85C9-48BE-AEA6-D679740060DA}"/>
            </a:ext>
          </a:extLst>
        </xdr:cNvPr>
        <xdr:cNvSpPr txBox="1"/>
      </xdr:nvSpPr>
      <xdr:spPr>
        <a:xfrm>
          <a:off x="13500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109781</xdr:rowOff>
    </xdr:from>
    <xdr:ext cx="405111" cy="259045"/>
    <xdr:sp macro="" textlink="">
      <xdr:nvSpPr>
        <xdr:cNvPr id="567" name="n_4mainValue【学校施設】&#10;有形固定資産減価償却率">
          <a:extLst>
            <a:ext uri="{FF2B5EF4-FFF2-40B4-BE49-F238E27FC236}">
              <a16:creationId xmlns:a16="http://schemas.microsoft.com/office/drawing/2014/main" id="{65E98A18-2EDE-4A57-957B-5DC29C51E638}"/>
            </a:ext>
          </a:extLst>
        </xdr:cNvPr>
        <xdr:cNvSpPr txBox="1"/>
      </xdr:nvSpPr>
      <xdr:spPr>
        <a:xfrm>
          <a:off x="12611744" y="988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7108C1B7-7B6B-48BA-8821-6F174BFEF7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3DCEE379-A836-487F-914D-C6518D47D4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160A3EF-C2C5-44F5-8900-7F61A220727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40E2739E-D72A-410E-BC3C-32AC07459DE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17225A4-4CFB-4FAE-9CA0-CD1CECC00E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B14905B7-286A-46FC-9C34-DB34CE13189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E2444433-F59A-4335-9DAF-3A37CEA236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6BDEDCED-A2E8-45A8-B871-33681CE96F7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F39550DD-9EDF-4D5B-B4E9-5FF75643898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CC0FC74-8AEF-4FA1-948C-F1798B8F3E1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133A53ED-ABEF-4AEE-B9F0-4A3F7204947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07CC9D01-D9F5-40DE-B0CE-ADF19391DC3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FFADE500-7227-41C7-A63F-11C5F361653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8640B528-2E5B-4FD8-A76A-A0F086FA7DDE}"/>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4188573C-01C9-4B23-B521-7B7737D6690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F520FF52-713C-47AA-A0D1-62A578DA75D6}"/>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2F77ED95-C12A-408C-9873-DA97C3E791C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A3CE9E69-8ADA-4D27-8B6E-1C3DC3BE6A8E}"/>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57C68D5F-0C76-45B9-88EF-3BF201F42EF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9CAE3D1F-5E0B-40E3-B7ED-64042106D08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176A588-CCF6-42D9-B0EB-1A7948B96B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D6E6FFAC-A6F1-4AE9-9F7A-C4465FD1DF7C}"/>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526BEBE7-D71E-4266-AB7E-C65B0EE4ABAC}"/>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A7BEEC7F-56DB-47DD-9912-E06212438442}"/>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3FE0CD6B-7B50-457A-8DCC-AF19638DD21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AEDB25DB-1CB3-4585-A8F3-41EF8BDA25CC}"/>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A991698D-5E91-4EF9-8DD9-AD5713C0810A}"/>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83FF3DEA-6EF2-40D8-913B-795C9F9BE701}"/>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3E7CD3AA-04EF-44AC-B6B3-DA299CD403E1}"/>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78846E95-9187-40C8-8B7E-8D7959350AA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B13B3B86-F5A5-436D-8F05-DC191A4E8D8F}"/>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6031FA7C-7033-4E19-9893-7547616AF133}"/>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8D37A99-8A16-43F6-B5F1-3F0C7A8D7ED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406EDB3-FCB7-4EAF-96EC-3302609944F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5726FDF-6560-48B6-82CC-714A5D2893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E5F3FFB-7512-4BB9-8301-7F68BB5C97B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5A659F9-BB15-4C9D-8975-057CBDC4214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82520</xdr:rowOff>
    </xdr:from>
    <xdr:to>
      <xdr:col>116</xdr:col>
      <xdr:colOff>114300</xdr:colOff>
      <xdr:row>63</xdr:row>
      <xdr:rowOff>12670</xdr:rowOff>
    </xdr:to>
    <xdr:sp macro="" textlink="">
      <xdr:nvSpPr>
        <xdr:cNvPr id="605" name="楕円 604">
          <a:extLst>
            <a:ext uri="{FF2B5EF4-FFF2-40B4-BE49-F238E27FC236}">
              <a16:creationId xmlns:a16="http://schemas.microsoft.com/office/drawing/2014/main" id="{9981637E-AE16-4404-A060-1095BCAFA1E1}"/>
            </a:ext>
          </a:extLst>
        </xdr:cNvPr>
        <xdr:cNvSpPr/>
      </xdr:nvSpPr>
      <xdr:spPr>
        <a:xfrm>
          <a:off x="22110700" y="107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60947</xdr:rowOff>
    </xdr:from>
    <xdr:ext cx="469744" cy="259045"/>
    <xdr:sp macro="" textlink="">
      <xdr:nvSpPr>
        <xdr:cNvPr id="606" name="【学校施設】&#10;一人当たり面積該当値テキスト">
          <a:extLst>
            <a:ext uri="{FF2B5EF4-FFF2-40B4-BE49-F238E27FC236}">
              <a16:creationId xmlns:a16="http://schemas.microsoft.com/office/drawing/2014/main" id="{4AC3D95A-8AA2-4150-A6C2-B60DADC801FD}"/>
            </a:ext>
          </a:extLst>
        </xdr:cNvPr>
        <xdr:cNvSpPr txBox="1"/>
      </xdr:nvSpPr>
      <xdr:spPr>
        <a:xfrm>
          <a:off x="22199600" y="1069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89423</xdr:rowOff>
    </xdr:from>
    <xdr:to>
      <xdr:col>112</xdr:col>
      <xdr:colOff>38100</xdr:colOff>
      <xdr:row>63</xdr:row>
      <xdr:rowOff>19573</xdr:rowOff>
    </xdr:to>
    <xdr:sp macro="" textlink="">
      <xdr:nvSpPr>
        <xdr:cNvPr id="607" name="楕円 606">
          <a:extLst>
            <a:ext uri="{FF2B5EF4-FFF2-40B4-BE49-F238E27FC236}">
              <a16:creationId xmlns:a16="http://schemas.microsoft.com/office/drawing/2014/main" id="{436F8BF7-A1ED-4CE5-9C74-93F24E6CC198}"/>
            </a:ext>
          </a:extLst>
        </xdr:cNvPr>
        <xdr:cNvSpPr/>
      </xdr:nvSpPr>
      <xdr:spPr>
        <a:xfrm>
          <a:off x="21272500" y="107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133320</xdr:rowOff>
    </xdr:from>
    <xdr:to>
      <xdr:col>116</xdr:col>
      <xdr:colOff>63500</xdr:colOff>
      <xdr:row>62</xdr:row>
      <xdr:rowOff>140223</xdr:rowOff>
    </xdr:to>
    <xdr:cxnSp macro="">
      <xdr:nvCxnSpPr>
        <xdr:cNvPr id="608" name="直線コネクタ 607">
          <a:extLst>
            <a:ext uri="{FF2B5EF4-FFF2-40B4-BE49-F238E27FC236}">
              <a16:creationId xmlns:a16="http://schemas.microsoft.com/office/drawing/2014/main" id="{ACE0C787-C8DF-4E6D-85E2-A28AB47EC86F}"/>
            </a:ext>
          </a:extLst>
        </xdr:cNvPr>
        <xdr:cNvCxnSpPr/>
      </xdr:nvCxnSpPr>
      <xdr:spPr>
        <a:xfrm flipV="1">
          <a:off x="21323300" y="10763220"/>
          <a:ext cx="8382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97973</xdr:rowOff>
    </xdr:from>
    <xdr:to>
      <xdr:col>107</xdr:col>
      <xdr:colOff>101600</xdr:colOff>
      <xdr:row>63</xdr:row>
      <xdr:rowOff>28123</xdr:rowOff>
    </xdr:to>
    <xdr:sp macro="" textlink="">
      <xdr:nvSpPr>
        <xdr:cNvPr id="609" name="楕円 608">
          <a:extLst>
            <a:ext uri="{FF2B5EF4-FFF2-40B4-BE49-F238E27FC236}">
              <a16:creationId xmlns:a16="http://schemas.microsoft.com/office/drawing/2014/main" id="{0E33EB2D-57C4-4D35-8A5B-CC0A2002FE80}"/>
            </a:ext>
          </a:extLst>
        </xdr:cNvPr>
        <xdr:cNvSpPr/>
      </xdr:nvSpPr>
      <xdr:spPr>
        <a:xfrm>
          <a:off x="20383500" y="1072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140223</xdr:rowOff>
    </xdr:from>
    <xdr:to>
      <xdr:col>111</xdr:col>
      <xdr:colOff>177800</xdr:colOff>
      <xdr:row>62</xdr:row>
      <xdr:rowOff>148773</xdr:rowOff>
    </xdr:to>
    <xdr:cxnSp macro="">
      <xdr:nvCxnSpPr>
        <xdr:cNvPr id="610" name="直線コネクタ 609">
          <a:extLst>
            <a:ext uri="{FF2B5EF4-FFF2-40B4-BE49-F238E27FC236}">
              <a16:creationId xmlns:a16="http://schemas.microsoft.com/office/drawing/2014/main" id="{2A01B156-3C0E-4488-8AEA-CEF43C84EE8D}"/>
            </a:ext>
          </a:extLst>
        </xdr:cNvPr>
        <xdr:cNvCxnSpPr/>
      </xdr:nvCxnSpPr>
      <xdr:spPr>
        <a:xfrm flipV="1">
          <a:off x="20434300" y="10770123"/>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103139</xdr:rowOff>
    </xdr:from>
    <xdr:to>
      <xdr:col>102</xdr:col>
      <xdr:colOff>165100</xdr:colOff>
      <xdr:row>63</xdr:row>
      <xdr:rowOff>33289</xdr:rowOff>
    </xdr:to>
    <xdr:sp macro="" textlink="">
      <xdr:nvSpPr>
        <xdr:cNvPr id="611" name="楕円 610">
          <a:extLst>
            <a:ext uri="{FF2B5EF4-FFF2-40B4-BE49-F238E27FC236}">
              <a16:creationId xmlns:a16="http://schemas.microsoft.com/office/drawing/2014/main" id="{197DA52A-82CF-40C9-A595-6194401B50EF}"/>
            </a:ext>
          </a:extLst>
        </xdr:cNvPr>
        <xdr:cNvSpPr/>
      </xdr:nvSpPr>
      <xdr:spPr>
        <a:xfrm>
          <a:off x="19494500" y="1073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148773</xdr:rowOff>
    </xdr:from>
    <xdr:to>
      <xdr:col>107</xdr:col>
      <xdr:colOff>50800</xdr:colOff>
      <xdr:row>62</xdr:row>
      <xdr:rowOff>153939</xdr:rowOff>
    </xdr:to>
    <xdr:cxnSp macro="">
      <xdr:nvCxnSpPr>
        <xdr:cNvPr id="612" name="直線コネクタ 611">
          <a:extLst>
            <a:ext uri="{FF2B5EF4-FFF2-40B4-BE49-F238E27FC236}">
              <a16:creationId xmlns:a16="http://schemas.microsoft.com/office/drawing/2014/main" id="{39A57032-12E6-4A6B-9106-3CEB6D559567}"/>
            </a:ext>
          </a:extLst>
        </xdr:cNvPr>
        <xdr:cNvCxnSpPr/>
      </xdr:nvCxnSpPr>
      <xdr:spPr>
        <a:xfrm flipV="1">
          <a:off x="19545300" y="10778673"/>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108352</xdr:rowOff>
    </xdr:from>
    <xdr:to>
      <xdr:col>98</xdr:col>
      <xdr:colOff>38100</xdr:colOff>
      <xdr:row>63</xdr:row>
      <xdr:rowOff>38502</xdr:rowOff>
    </xdr:to>
    <xdr:sp macro="" textlink="">
      <xdr:nvSpPr>
        <xdr:cNvPr id="613" name="楕円 612">
          <a:extLst>
            <a:ext uri="{FF2B5EF4-FFF2-40B4-BE49-F238E27FC236}">
              <a16:creationId xmlns:a16="http://schemas.microsoft.com/office/drawing/2014/main" id="{A7BCED83-3DDF-4149-9EF4-102A03C7C2D8}"/>
            </a:ext>
          </a:extLst>
        </xdr:cNvPr>
        <xdr:cNvSpPr/>
      </xdr:nvSpPr>
      <xdr:spPr>
        <a:xfrm>
          <a:off x="18605500" y="1073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153939</xdr:rowOff>
    </xdr:from>
    <xdr:to>
      <xdr:col>102</xdr:col>
      <xdr:colOff>114300</xdr:colOff>
      <xdr:row>62</xdr:row>
      <xdr:rowOff>159152</xdr:rowOff>
    </xdr:to>
    <xdr:cxnSp macro="">
      <xdr:nvCxnSpPr>
        <xdr:cNvPr id="614" name="直線コネクタ 613">
          <a:extLst>
            <a:ext uri="{FF2B5EF4-FFF2-40B4-BE49-F238E27FC236}">
              <a16:creationId xmlns:a16="http://schemas.microsoft.com/office/drawing/2014/main" id="{16374A4E-19FF-4BE7-A3EC-71C3019C4C21}"/>
            </a:ext>
          </a:extLst>
        </xdr:cNvPr>
        <xdr:cNvCxnSpPr/>
      </xdr:nvCxnSpPr>
      <xdr:spPr>
        <a:xfrm flipV="1">
          <a:off x="18656300" y="10783839"/>
          <a:ext cx="889000" cy="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4B08A5FF-BC6F-477A-94D0-A291F42B4772}"/>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2799B9DC-069C-439F-86F3-DA9CE985C57C}"/>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0F03210F-A2E9-4642-8B9B-9C664D6505F7}"/>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8EA1D6C6-2CD9-412D-AF69-0EC506A51263}"/>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10700</xdr:rowOff>
    </xdr:from>
    <xdr:ext cx="469744" cy="259045"/>
    <xdr:sp macro="" textlink="">
      <xdr:nvSpPr>
        <xdr:cNvPr id="619" name="n_1mainValue【学校施設】&#10;一人当たり面積">
          <a:extLst>
            <a:ext uri="{FF2B5EF4-FFF2-40B4-BE49-F238E27FC236}">
              <a16:creationId xmlns:a16="http://schemas.microsoft.com/office/drawing/2014/main" id="{CCDCE1D7-8266-4394-8213-E64F8DD9A7A3}"/>
            </a:ext>
          </a:extLst>
        </xdr:cNvPr>
        <xdr:cNvSpPr txBox="1"/>
      </xdr:nvSpPr>
      <xdr:spPr>
        <a:xfrm>
          <a:off x="21075727" y="108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19250</xdr:rowOff>
    </xdr:from>
    <xdr:ext cx="469744" cy="259045"/>
    <xdr:sp macro="" textlink="">
      <xdr:nvSpPr>
        <xdr:cNvPr id="620" name="n_2mainValue【学校施設】&#10;一人当たり面積">
          <a:extLst>
            <a:ext uri="{FF2B5EF4-FFF2-40B4-BE49-F238E27FC236}">
              <a16:creationId xmlns:a16="http://schemas.microsoft.com/office/drawing/2014/main" id="{2607727D-70A0-42FF-947F-63AE051C3896}"/>
            </a:ext>
          </a:extLst>
        </xdr:cNvPr>
        <xdr:cNvSpPr txBox="1"/>
      </xdr:nvSpPr>
      <xdr:spPr>
        <a:xfrm>
          <a:off x="20199427" y="1082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24416</xdr:rowOff>
    </xdr:from>
    <xdr:ext cx="469744" cy="259045"/>
    <xdr:sp macro="" textlink="">
      <xdr:nvSpPr>
        <xdr:cNvPr id="621" name="n_3mainValue【学校施設】&#10;一人当たり面積">
          <a:extLst>
            <a:ext uri="{FF2B5EF4-FFF2-40B4-BE49-F238E27FC236}">
              <a16:creationId xmlns:a16="http://schemas.microsoft.com/office/drawing/2014/main" id="{BA867B51-F2F1-4513-B219-28D3805D08E4}"/>
            </a:ext>
          </a:extLst>
        </xdr:cNvPr>
        <xdr:cNvSpPr txBox="1"/>
      </xdr:nvSpPr>
      <xdr:spPr>
        <a:xfrm>
          <a:off x="19310427" y="1082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29629</xdr:rowOff>
    </xdr:from>
    <xdr:ext cx="469744" cy="259045"/>
    <xdr:sp macro="" textlink="">
      <xdr:nvSpPr>
        <xdr:cNvPr id="622" name="n_4mainValue【学校施設】&#10;一人当たり面積">
          <a:extLst>
            <a:ext uri="{FF2B5EF4-FFF2-40B4-BE49-F238E27FC236}">
              <a16:creationId xmlns:a16="http://schemas.microsoft.com/office/drawing/2014/main" id="{01A7BBAB-1504-4DFC-B949-01D2AFBD8905}"/>
            </a:ext>
          </a:extLst>
        </xdr:cNvPr>
        <xdr:cNvSpPr txBox="1"/>
      </xdr:nvSpPr>
      <xdr:spPr>
        <a:xfrm>
          <a:off x="18421427" y="1083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E3F6C38-1669-4BDF-AB6B-9CC2C85C01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13A3640-D3C7-43AC-8305-6E61876606A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90C5613C-B9D1-48B6-9287-2E23178C64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EC4EACE-70D2-48F3-BB64-A25C129760E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E2FF965-099E-4382-9FA1-4779C06E2E2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3EFFF95-285B-402B-9442-79B935C2A97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CC9E2ED-204C-45D9-A308-BBD2DFAD86D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FA0144A-B714-4949-AA69-0A790127A41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3CBCAADD-639F-4608-A1A5-4854DEBC35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EB019F8D-7C17-4334-85E0-A9D709CB04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6CEBFBD3-92B3-44E2-B98E-F883450D115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84D75AC3-8837-48F2-85CF-88B1CC79EF1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3F681938-FF7F-43FF-A848-1C19755FF3F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920AD01C-2808-4DD8-81CF-30361F45675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1DCF5CE8-6D4A-419C-BAFB-3749EB6C14B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D03A7879-86FF-49C3-8AE0-88A68862747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864CFE14-F459-49FC-A1A9-CF92229C539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4321E671-0A3B-4DEF-B6F7-70597F159EC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2BFFAA15-8A48-4E46-A490-835C57ECD8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DDBEA065-EA11-4E54-A7EF-80F84FD9B8F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57A3EC66-F150-41EF-A283-D2F1BAC0C6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9B066F84-0050-4FCF-A740-0A2E54B041D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CE21FE8-937A-41CF-B9C5-6945224B3E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75045925-7D08-4E1C-A66D-C1D528762767}"/>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38EA8321-65D9-4713-B3AE-D8962A24EDB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97E79E83-0433-4A29-8B84-A382FA424D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E7F946B2-EDCD-4A6B-BBF4-B28970977A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45509490-FEA0-408E-9E47-C58248612A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157B5A4E-5DA9-4A14-A6B1-263EBD98FBA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017E04F4-AE1A-4E1F-8560-522031CDA0E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EA951942-98F4-4D24-9B47-070E0E47A1A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F5EACB39-E2AD-4A44-8166-A80390111AC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5" name="テキスト ボックス 654">
          <a:extLst>
            <a:ext uri="{FF2B5EF4-FFF2-40B4-BE49-F238E27FC236}">
              <a16:creationId xmlns:a16="http://schemas.microsoft.com/office/drawing/2014/main" id="{C5334007-1947-4800-BDFF-F14AA947AE2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6" name="直線コネクタ 655">
          <a:extLst>
            <a:ext uri="{FF2B5EF4-FFF2-40B4-BE49-F238E27FC236}">
              <a16:creationId xmlns:a16="http://schemas.microsoft.com/office/drawing/2014/main" id="{2EDEE588-C3C3-4121-995A-54CD44C043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7" name="直線コネクタ 656">
          <a:extLst>
            <a:ext uri="{FF2B5EF4-FFF2-40B4-BE49-F238E27FC236}">
              <a16:creationId xmlns:a16="http://schemas.microsoft.com/office/drawing/2014/main" id="{0F0BF500-8BEA-4CC8-B1CC-4A6B67BC647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29E9D345-2DD7-4DA7-91D1-E052B81E3BD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59" name="直線コネクタ 658">
          <a:extLst>
            <a:ext uri="{FF2B5EF4-FFF2-40B4-BE49-F238E27FC236}">
              <a16:creationId xmlns:a16="http://schemas.microsoft.com/office/drawing/2014/main" id="{FC3FB171-7428-4C12-B7FA-9D44D3528FB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60" name="テキスト ボックス 659">
          <a:extLst>
            <a:ext uri="{FF2B5EF4-FFF2-40B4-BE49-F238E27FC236}">
              <a16:creationId xmlns:a16="http://schemas.microsoft.com/office/drawing/2014/main" id="{3E19E636-39D0-46F2-B10B-5BF52291683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61" name="直線コネクタ 660">
          <a:extLst>
            <a:ext uri="{FF2B5EF4-FFF2-40B4-BE49-F238E27FC236}">
              <a16:creationId xmlns:a16="http://schemas.microsoft.com/office/drawing/2014/main" id="{2159FC8A-6CAE-475A-9C1E-6753C068810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62" name="テキスト ボックス 661">
          <a:extLst>
            <a:ext uri="{FF2B5EF4-FFF2-40B4-BE49-F238E27FC236}">
              <a16:creationId xmlns:a16="http://schemas.microsoft.com/office/drawing/2014/main" id="{31EF7FB5-E4D1-460B-A4A4-576F4EB8937F}"/>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63" name="直線コネクタ 662">
          <a:extLst>
            <a:ext uri="{FF2B5EF4-FFF2-40B4-BE49-F238E27FC236}">
              <a16:creationId xmlns:a16="http://schemas.microsoft.com/office/drawing/2014/main" id="{76BDF737-A6B0-47F8-A7EC-71EE676DCBE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64" name="テキスト ボックス 663">
          <a:extLst>
            <a:ext uri="{FF2B5EF4-FFF2-40B4-BE49-F238E27FC236}">
              <a16:creationId xmlns:a16="http://schemas.microsoft.com/office/drawing/2014/main" id="{27CB1B6D-1FF9-41BD-9CE2-2A48E87336F3}"/>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5" name="直線コネクタ 664">
          <a:extLst>
            <a:ext uri="{FF2B5EF4-FFF2-40B4-BE49-F238E27FC236}">
              <a16:creationId xmlns:a16="http://schemas.microsoft.com/office/drawing/2014/main" id="{D3622D27-ED16-4559-BA83-2B951A2D8C1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66" name="テキスト ボックス 665">
          <a:extLst>
            <a:ext uri="{FF2B5EF4-FFF2-40B4-BE49-F238E27FC236}">
              <a16:creationId xmlns:a16="http://schemas.microsoft.com/office/drawing/2014/main" id="{A5BF5CE7-D2A8-4DB8-BE96-4C78AD7B6444}"/>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7" name="直線コネクタ 666">
          <a:extLst>
            <a:ext uri="{FF2B5EF4-FFF2-40B4-BE49-F238E27FC236}">
              <a16:creationId xmlns:a16="http://schemas.microsoft.com/office/drawing/2014/main" id="{B8FCABAE-1B40-42D8-AE0F-0B19CA2021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68" name="テキスト ボックス 667">
          <a:extLst>
            <a:ext uri="{FF2B5EF4-FFF2-40B4-BE49-F238E27FC236}">
              <a16:creationId xmlns:a16="http://schemas.microsoft.com/office/drawing/2014/main" id="{85B9FB4A-028D-430D-92EC-3D1A76B7ACB4}"/>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9" name="【公民館】&#10;一人当たり面積グラフ枠">
          <a:extLst>
            <a:ext uri="{FF2B5EF4-FFF2-40B4-BE49-F238E27FC236}">
              <a16:creationId xmlns:a16="http://schemas.microsoft.com/office/drawing/2014/main" id="{BB3F0C8A-BF0F-40D9-BC2D-17E63BC039F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70" name="直線コネクタ 669">
          <a:extLst>
            <a:ext uri="{FF2B5EF4-FFF2-40B4-BE49-F238E27FC236}">
              <a16:creationId xmlns:a16="http://schemas.microsoft.com/office/drawing/2014/main" id="{179DBE8B-E7E9-4900-ABE0-4428620254EE}"/>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71" name="【公民館】&#10;一人当たり面積最小値テキスト">
          <a:extLst>
            <a:ext uri="{FF2B5EF4-FFF2-40B4-BE49-F238E27FC236}">
              <a16:creationId xmlns:a16="http://schemas.microsoft.com/office/drawing/2014/main" id="{CBD4B1F1-D41D-4C6F-8CAA-D031B6D26CFF}"/>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72" name="直線コネクタ 671">
          <a:extLst>
            <a:ext uri="{FF2B5EF4-FFF2-40B4-BE49-F238E27FC236}">
              <a16:creationId xmlns:a16="http://schemas.microsoft.com/office/drawing/2014/main" id="{FB663516-B14C-4231-AADE-BC39FC212A63}"/>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73" name="【公民館】&#10;一人当たり面積最大値テキスト">
          <a:extLst>
            <a:ext uri="{FF2B5EF4-FFF2-40B4-BE49-F238E27FC236}">
              <a16:creationId xmlns:a16="http://schemas.microsoft.com/office/drawing/2014/main" id="{434FC1BF-2410-44F2-A49E-28E94617E45D}"/>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74" name="直線コネクタ 673">
          <a:extLst>
            <a:ext uri="{FF2B5EF4-FFF2-40B4-BE49-F238E27FC236}">
              <a16:creationId xmlns:a16="http://schemas.microsoft.com/office/drawing/2014/main" id="{5C19F1A5-83DA-4819-92D3-12F4BE7C7873}"/>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675" name="【公民館】&#10;一人当たり面積平均値テキスト">
          <a:extLst>
            <a:ext uri="{FF2B5EF4-FFF2-40B4-BE49-F238E27FC236}">
              <a16:creationId xmlns:a16="http://schemas.microsoft.com/office/drawing/2014/main" id="{1F6B1CC6-527A-4734-B724-84E5147BD683}"/>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76" name="フローチャート: 判断 675">
          <a:extLst>
            <a:ext uri="{FF2B5EF4-FFF2-40B4-BE49-F238E27FC236}">
              <a16:creationId xmlns:a16="http://schemas.microsoft.com/office/drawing/2014/main" id="{DF0110AE-0B04-45D7-96D2-4DA37F4F38BE}"/>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77" name="フローチャート: 判断 676">
          <a:extLst>
            <a:ext uri="{FF2B5EF4-FFF2-40B4-BE49-F238E27FC236}">
              <a16:creationId xmlns:a16="http://schemas.microsoft.com/office/drawing/2014/main" id="{03FC0902-A726-43FB-B265-FC80ADC0DC06}"/>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78" name="フローチャート: 判断 677">
          <a:extLst>
            <a:ext uri="{FF2B5EF4-FFF2-40B4-BE49-F238E27FC236}">
              <a16:creationId xmlns:a16="http://schemas.microsoft.com/office/drawing/2014/main" id="{8A265935-8B48-4E52-9664-2B5693726008}"/>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79" name="フローチャート: 判断 678">
          <a:extLst>
            <a:ext uri="{FF2B5EF4-FFF2-40B4-BE49-F238E27FC236}">
              <a16:creationId xmlns:a16="http://schemas.microsoft.com/office/drawing/2014/main" id="{8E2F43BC-51DA-41D8-ADBB-3B88DD088B09}"/>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80" name="フローチャート: 判断 679">
          <a:extLst>
            <a:ext uri="{FF2B5EF4-FFF2-40B4-BE49-F238E27FC236}">
              <a16:creationId xmlns:a16="http://schemas.microsoft.com/office/drawing/2014/main" id="{CAD22407-8538-494F-8709-F6E3EB0DD44B}"/>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2B258B16-571F-4DB0-B861-FB1D944E2EE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CC40C40-8CBB-4ADD-B2B1-982B34685A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8130023D-0A4D-422D-AE1C-64131F2AEC1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3DF868FF-07A2-4384-891F-E622424D63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B1C99609-6249-4816-91F0-B1004A338F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108</xdr:row>
      <xdr:rowOff>61824</xdr:rowOff>
    </xdr:from>
    <xdr:to>
      <xdr:col>98</xdr:col>
      <xdr:colOff>38100</xdr:colOff>
      <xdr:row>108</xdr:row>
      <xdr:rowOff>163424</xdr:rowOff>
    </xdr:to>
    <xdr:sp macro="" textlink="">
      <xdr:nvSpPr>
        <xdr:cNvPr id="686" name="楕円 685">
          <a:extLst>
            <a:ext uri="{FF2B5EF4-FFF2-40B4-BE49-F238E27FC236}">
              <a16:creationId xmlns:a16="http://schemas.microsoft.com/office/drawing/2014/main" id="{5B907D7C-8500-4F0C-9B77-A31FD36E9520}"/>
            </a:ext>
          </a:extLst>
        </xdr:cNvPr>
        <xdr:cNvSpPr/>
      </xdr:nvSpPr>
      <xdr:spPr>
        <a:xfrm>
          <a:off x="18605500" y="185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139259</xdr:rowOff>
    </xdr:from>
    <xdr:ext cx="469744" cy="259045"/>
    <xdr:sp macro="" textlink="">
      <xdr:nvSpPr>
        <xdr:cNvPr id="687" name="n_1aveValue【公民館】&#10;一人当たり面積">
          <a:extLst>
            <a:ext uri="{FF2B5EF4-FFF2-40B4-BE49-F238E27FC236}">
              <a16:creationId xmlns:a16="http://schemas.microsoft.com/office/drawing/2014/main" id="{51E3FD82-8674-44D7-B926-08320579BF03}"/>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688" name="n_2aveValue【公民館】&#10;一人当たり面積">
          <a:extLst>
            <a:ext uri="{FF2B5EF4-FFF2-40B4-BE49-F238E27FC236}">
              <a16:creationId xmlns:a16="http://schemas.microsoft.com/office/drawing/2014/main" id="{B30BB5A7-38E9-4315-8239-7A92061934BB}"/>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689" name="n_3aveValue【公民館】&#10;一人当たり面積">
          <a:extLst>
            <a:ext uri="{FF2B5EF4-FFF2-40B4-BE49-F238E27FC236}">
              <a16:creationId xmlns:a16="http://schemas.microsoft.com/office/drawing/2014/main" id="{60E5E58F-0953-487B-ABB2-B0BE030C1A95}"/>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690" name="n_4aveValue【公民館】&#10;一人当たり面積">
          <a:extLst>
            <a:ext uri="{FF2B5EF4-FFF2-40B4-BE49-F238E27FC236}">
              <a16:creationId xmlns:a16="http://schemas.microsoft.com/office/drawing/2014/main" id="{623C1E8C-F46D-44FC-99EA-081EC6732878}"/>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154551</xdr:rowOff>
    </xdr:from>
    <xdr:ext cx="469744" cy="259045"/>
    <xdr:sp macro="" textlink="">
      <xdr:nvSpPr>
        <xdr:cNvPr id="691" name="n_4mainValue【公民館】&#10;一人当たり面積">
          <a:extLst>
            <a:ext uri="{FF2B5EF4-FFF2-40B4-BE49-F238E27FC236}">
              <a16:creationId xmlns:a16="http://schemas.microsoft.com/office/drawing/2014/main" id="{6E4FC13B-9242-4FFF-B048-CBAE2D27E486}"/>
            </a:ext>
          </a:extLst>
        </xdr:cNvPr>
        <xdr:cNvSpPr txBox="1"/>
      </xdr:nvSpPr>
      <xdr:spPr>
        <a:xfrm>
          <a:off x="18421427" y="1867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2" name="正方形/長方形 691">
          <a:extLst>
            <a:ext uri="{FF2B5EF4-FFF2-40B4-BE49-F238E27FC236}">
              <a16:creationId xmlns:a16="http://schemas.microsoft.com/office/drawing/2014/main" id="{4AAF540E-432D-4715-857A-1F90DAF69F0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3" name="正方形/長方形 692">
          <a:extLst>
            <a:ext uri="{FF2B5EF4-FFF2-40B4-BE49-F238E27FC236}">
              <a16:creationId xmlns:a16="http://schemas.microsoft.com/office/drawing/2014/main" id="{ED9F29B1-829E-4503-BC24-38CA5D8D6C8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4" name="テキスト ボックス 693">
          <a:extLst>
            <a:ext uri="{FF2B5EF4-FFF2-40B4-BE49-F238E27FC236}">
              <a16:creationId xmlns:a16="http://schemas.microsoft.com/office/drawing/2014/main" id="{7468A8EB-D766-4E58-838E-5499CCC29AF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認定子ども園・保育所では減価償却率は</a:t>
          </a:r>
          <a:r>
            <a:rPr kumimoji="1" lang="en-US" altLang="ja-JP" sz="1100" b="0" i="0" baseline="0">
              <a:solidFill>
                <a:schemeClr val="dk1"/>
              </a:solidFill>
              <a:effectLst/>
              <a:latin typeface="+mn-lt"/>
              <a:ea typeface="+mn-ea"/>
              <a:cs typeface="+mn-cs"/>
            </a:rPr>
            <a:t>74.3</a:t>
          </a:r>
          <a:r>
            <a:rPr kumimoji="1" lang="ja-JP" altLang="ja-JP" sz="1100" b="0" i="0" baseline="0">
              <a:solidFill>
                <a:schemeClr val="dk1"/>
              </a:solidFill>
              <a:effectLst/>
              <a:latin typeface="+mn-lt"/>
              <a:ea typeface="+mn-ea"/>
              <a:cs typeface="+mn-cs"/>
            </a:rPr>
            <a:t>％となっている。雄信内母と子の家は昭和</a:t>
          </a:r>
          <a:r>
            <a:rPr kumimoji="1" lang="en-US" altLang="ja-JP" sz="1100" b="0" i="0" baseline="0">
              <a:solidFill>
                <a:schemeClr val="dk1"/>
              </a:solidFill>
              <a:effectLst/>
              <a:latin typeface="+mn-lt"/>
              <a:ea typeface="+mn-ea"/>
              <a:cs typeface="+mn-cs"/>
            </a:rPr>
            <a:t>52</a:t>
          </a:r>
          <a:r>
            <a:rPr kumimoji="1" lang="ja-JP" altLang="ja-JP" sz="1100" b="0" i="0" baseline="0">
              <a:solidFill>
                <a:schemeClr val="dk1"/>
              </a:solidFill>
              <a:effectLst/>
              <a:latin typeface="+mn-lt"/>
              <a:ea typeface="+mn-ea"/>
              <a:cs typeface="+mn-cs"/>
            </a:rPr>
            <a:t>年、認定子ども園は昭和</a:t>
          </a:r>
          <a:r>
            <a:rPr kumimoji="1" lang="en-US" altLang="ja-JP" sz="1100" b="0" i="0" baseline="0">
              <a:solidFill>
                <a:schemeClr val="dk1"/>
              </a:solidFill>
              <a:effectLst/>
              <a:latin typeface="+mn-lt"/>
              <a:ea typeface="+mn-ea"/>
              <a:cs typeface="+mn-cs"/>
            </a:rPr>
            <a:t>58</a:t>
          </a:r>
          <a:r>
            <a:rPr kumimoji="1" lang="ja-JP" altLang="ja-JP" sz="1100" b="0" i="0" baseline="0">
              <a:solidFill>
                <a:schemeClr val="dk1"/>
              </a:solidFill>
              <a:effectLst/>
              <a:latin typeface="+mn-lt"/>
              <a:ea typeface="+mn-ea"/>
              <a:cs typeface="+mn-cs"/>
            </a:rPr>
            <a:t>年建築と</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年以上経過しており、老朽化対策を進めていく必要がある。学校施設では、平成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年に天塩小学校を改築したため減価償却率は</a:t>
          </a:r>
          <a:r>
            <a:rPr kumimoji="1" lang="en-US" altLang="ja-JP" sz="1100" b="0" i="0" baseline="0">
              <a:solidFill>
                <a:schemeClr val="dk1"/>
              </a:solidFill>
              <a:effectLst/>
              <a:latin typeface="+mn-lt"/>
              <a:ea typeface="+mn-ea"/>
              <a:cs typeface="+mn-cs"/>
            </a:rPr>
            <a:t>46.9</a:t>
          </a:r>
          <a:r>
            <a:rPr kumimoji="1" lang="ja-JP" altLang="ja-JP" sz="1100" b="0" i="0" baseline="0">
              <a:solidFill>
                <a:schemeClr val="dk1"/>
              </a:solidFill>
              <a:effectLst/>
              <a:latin typeface="+mn-lt"/>
              <a:ea typeface="+mn-ea"/>
              <a:cs typeface="+mn-cs"/>
            </a:rPr>
            <a:t>％と類似団体と比較しても低い水準となっている一方で、天塩中学校は平成</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年建築で</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年経過しており、建物の修繕や設備の更新を計画的に進める必要がある。公営住宅については、減価償却率が</a:t>
          </a:r>
          <a:r>
            <a:rPr kumimoji="1" lang="en-US" altLang="ja-JP" sz="1100" b="0" i="0" baseline="0">
              <a:solidFill>
                <a:schemeClr val="dk1"/>
              </a:solidFill>
              <a:effectLst/>
              <a:latin typeface="+mn-lt"/>
              <a:ea typeface="+mn-ea"/>
              <a:cs typeface="+mn-cs"/>
            </a:rPr>
            <a:t>72.1</a:t>
          </a:r>
          <a:r>
            <a:rPr kumimoji="1" lang="ja-JP" altLang="ja-JP" sz="1100" b="0" i="0" baseline="0">
              <a:solidFill>
                <a:schemeClr val="dk1"/>
              </a:solidFill>
              <a:effectLst/>
              <a:latin typeface="+mn-lt"/>
              <a:ea typeface="+mn-ea"/>
              <a:cs typeface="+mn-cs"/>
            </a:rPr>
            <a:t>％と類似団体よりも高い水準にあり、一人当たり面積についても類似団体と比較して</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倍と多くなっている。長寿命化計画に基づき、既存施設の長寿命化を図りつつ、人口減少が進み公営住宅の需要も少なくなっていることから、耐用年数を超えたものについては順次取り壊しを進めていくことに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503D3F-F4D0-4863-99F9-CB2B58987E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872334-1058-4041-B181-A9C79F0073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CA7404-F400-42B1-B130-ECFC42764FD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8F3CB1-4F72-4223-8119-4AEE0CAA7CA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北海道天塩町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A7E344-FAA4-44DF-9061-781D8FF8E6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2ED5D6-EEF1-403B-B93A-775C63A1E55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17D31F2-B17A-487B-83DC-2F3EE74916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892EC4-3864-4A95-AA2F-9AF9D6E58C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35B31D8-2FB0-42DE-959A-03B716DBCB0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ACF2C1-1726-43C8-AAEB-B45704092F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2,642
2,566
353.56
5,149,882
5,063,909
83,473
3,115,421
3,843,089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3FDAA7-3185-408F-8C08-38938A5E51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85E1C6-0911-4973-AF0A-7C0630511BA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807C0A0-A6CE-429F-988F-8022B5D560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F2C748-C17A-437F-A62A-B8A0EF6838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E37649-8202-46D8-B40B-F63CBE5E56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87EC398-8825-447E-9ED9-3F2DF3F6538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9DE89D-699D-4AC0-A2AE-83AAEBB858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ADCFF3-47FC-4DCB-896F-392E5C3AFC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AB1447-6B13-45DE-BFA6-1836EAA8BE9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879C9D-D633-487F-B0E6-B1AE520967B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86BC24-B256-4FF1-B001-5679F99B11F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F7FCEA-846D-49A1-971B-898606746F7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543077-4D35-4589-80FD-1FFAF254D7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2A1B49-E5FF-493A-A3DA-8571125966D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90F4E6-5D23-4E5A-A58A-33290101F2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BE60A3-0A69-42A3-9E5B-612D57D334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1EFEE3-B20A-4D17-90DB-D734BB4CD50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BC5B84-8282-4827-8979-F63B76961FC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E1A10D-71FC-4475-8824-33113D52830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3A0953-84E0-4787-A162-0C0F907FD9D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92A46BD-4C6D-42B6-ACDC-180E22F87F8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E78C8D-6E75-43A3-8787-C3F5BEEC73D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6EBC597-C53F-43C8-93C1-607904A076A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47EEB4-2F10-4443-9D8D-CCA638DD58B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F2E909-FA19-4216-86D1-2E4A65A297F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F102CF4-E980-4F81-AE80-F765957F07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2A2831-0883-433A-88C1-65EA7954E54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FABC108-C9FC-449E-96F8-3E3E2A58859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8F2F87-78A6-4B5B-8B49-4160314639E9}"/>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994E0F5-401A-4DAA-B3A6-E7448136134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669BB32-BDD1-4868-B277-2CAD1DB37F2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BFDC706-386E-4D65-AD33-39E40E97EE4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2801B0F-0A5E-492C-BBE5-9AC49A538D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262812C-7499-47BC-86CF-2B1015D8271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8DD7CF6-05C9-43FB-A9C6-60194AA4940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DE0A134-AECB-42F8-B63A-7635A3F707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A602C4D-4C11-4748-9B5B-A67FDB0A71C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070407F-5C46-4B1D-A638-7814D6CD711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6D2A7FB-5875-4516-A607-167F150BA9E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41E7EC0-DE91-4C2F-8E61-7F27051B3E9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0237B2A-6DB8-4B40-B270-76385131DE4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2E00979-D05E-4BF6-AA2C-A65C8391D51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37311C4-6460-4759-96D7-ED42A4D0C74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8CA119C-855D-48B0-9B37-8AC075AFECF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29D63FA-CC0F-45C8-A4CD-B44E51D2D3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64E9303-B7F3-4221-A9DF-FC68164D71D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C473ABC-3B03-40D3-BD16-6D4F998145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CA79750-2AD2-4F41-B99C-696B1469951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9610EFC-19A5-4A75-8916-E5876FAA8B9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96955D56-FF20-4EAC-8A92-7D1670F19CF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ACDEDAF-8E30-4B00-A810-156D9F3C025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FA58922-047C-4089-ABD5-4DA0680D49D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2ED2FA3-1743-478E-8C5C-B1840A8C90F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B0CCB35-E33D-4B76-85FD-ED9DA97E864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4FD7748-230C-4295-B215-905A6AA837E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D710CF3D-602F-4F6E-980D-138E7F305BF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B00C458-907F-4355-A665-DA8C08CAA51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A0D4769-958F-4703-972D-B0D31060375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A40ADC8-4643-4D5A-A8C8-401643F5917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510CEA7-5353-4651-8B27-B9286947479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9FC3F25-E712-4063-B5CF-9E0F4DC37BF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A0ECD5C-5097-4E9D-996A-3236DF7976E7}"/>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C1384FE-0C0E-4467-BA7B-B766EE089AB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A995BBA2-B8A4-4E15-825D-CBBE30423DE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5360154B-3C2D-4544-9392-ACA0638024E8}"/>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D424C3DA-C106-4450-B73F-FC8DF67BB3C3}"/>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F19AAB3-3BA3-466C-BDD9-B058840912BA}"/>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432F7A8E-5AFB-47A9-8CC8-35512C0D7D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D81BB9AF-08AB-45FC-A413-33EEAB0F6BE6}"/>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687BCB75-18C7-403A-82BA-C5CAF3EDCDEA}"/>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236C34C0-2C69-4BA8-94C2-F4D8E28417CC}"/>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944CA4E4-01E0-4C40-A902-7B15EFEF13B7}"/>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BCEC414-CFF9-4529-8D9D-A99FD1E24B9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72B014C-0C8C-4C91-9CDF-F4EB8046C2C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FEB9A1F-D019-4038-AD67-4DC3080DAA4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DBB6502-E3BE-4E45-842B-2D6314A0FC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52A9F73-6F6F-4089-A544-4FED88A4E37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113030</xdr:rowOff>
    </xdr:from>
    <xdr:to>
      <xdr:col>24</xdr:col>
      <xdr:colOff>114300</xdr:colOff>
      <xdr:row>62</xdr:row>
      <xdr:rowOff>43180</xdr:rowOff>
    </xdr:to>
    <xdr:sp macro="" textlink="">
      <xdr:nvSpPr>
        <xdr:cNvPr id="89" name="楕円 88">
          <a:extLst>
            <a:ext uri="{FF2B5EF4-FFF2-40B4-BE49-F238E27FC236}">
              <a16:creationId xmlns:a16="http://schemas.microsoft.com/office/drawing/2014/main" id="{8B935195-770B-4C41-81F7-4EF6DE2890F8}"/>
            </a:ext>
          </a:extLst>
        </xdr:cNvPr>
        <xdr:cNvSpPr/>
      </xdr:nvSpPr>
      <xdr:spPr>
        <a:xfrm>
          <a:off x="4584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91457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F17A84F8-2824-48B1-8B6E-3FD49CB055DF}"/>
            </a:ext>
          </a:extLst>
        </xdr:cNvPr>
        <xdr:cNvSpPr txBox="1"/>
      </xdr:nvSpPr>
      <xdr:spPr>
        <a:xfrm>
          <a:off x="467360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113030</xdr:rowOff>
    </xdr:from>
    <xdr:to>
      <xdr:col>20</xdr:col>
      <xdr:colOff>38100</xdr:colOff>
      <xdr:row>62</xdr:row>
      <xdr:rowOff>43180</xdr:rowOff>
    </xdr:to>
    <xdr:sp macro="" textlink="">
      <xdr:nvSpPr>
        <xdr:cNvPr id="91" name="楕円 90">
          <a:extLst>
            <a:ext uri="{FF2B5EF4-FFF2-40B4-BE49-F238E27FC236}">
              <a16:creationId xmlns:a16="http://schemas.microsoft.com/office/drawing/2014/main" id="{6FB13488-C0C7-457D-836F-B16DB6A28D36}"/>
            </a:ext>
          </a:extLst>
        </xdr:cNvPr>
        <xdr:cNvSpPr/>
      </xdr:nvSpPr>
      <xdr:spPr>
        <a:xfrm>
          <a:off x="3746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163830</xdr:rowOff>
    </xdr:from>
    <xdr:to>
      <xdr:col>24</xdr:col>
      <xdr:colOff>63500</xdr:colOff>
      <xdr:row>61</xdr:row>
      <xdr:rowOff>163830</xdr:rowOff>
    </xdr:to>
    <xdr:cxnSp macro="">
      <xdr:nvCxnSpPr>
        <xdr:cNvPr id="92" name="直線コネクタ 91">
          <a:extLst>
            <a:ext uri="{FF2B5EF4-FFF2-40B4-BE49-F238E27FC236}">
              <a16:creationId xmlns:a16="http://schemas.microsoft.com/office/drawing/2014/main" id="{34B1231D-AB48-48B0-B204-9ADF4D57112E}"/>
            </a:ext>
          </a:extLst>
        </xdr:cNvPr>
        <xdr:cNvCxnSpPr/>
      </xdr:nvCxnSpPr>
      <xdr:spPr>
        <a:xfrm>
          <a:off x="3797300" y="10622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113030</xdr:rowOff>
    </xdr:from>
    <xdr:to>
      <xdr:col>15</xdr:col>
      <xdr:colOff>101600</xdr:colOff>
      <xdr:row>62</xdr:row>
      <xdr:rowOff>43180</xdr:rowOff>
    </xdr:to>
    <xdr:sp macro="" textlink="">
      <xdr:nvSpPr>
        <xdr:cNvPr id="93" name="楕円 92">
          <a:extLst>
            <a:ext uri="{FF2B5EF4-FFF2-40B4-BE49-F238E27FC236}">
              <a16:creationId xmlns:a16="http://schemas.microsoft.com/office/drawing/2014/main" id="{9CF32FE3-9558-47E6-B860-13B7FDE2C8A4}"/>
            </a:ext>
          </a:extLst>
        </xdr:cNvPr>
        <xdr:cNvSpPr/>
      </xdr:nvSpPr>
      <xdr:spPr>
        <a:xfrm>
          <a:off x="2857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163830</xdr:rowOff>
    </xdr:from>
    <xdr:to>
      <xdr:col>19</xdr:col>
      <xdr:colOff>177800</xdr:colOff>
      <xdr:row>61</xdr:row>
      <xdr:rowOff>163830</xdr:rowOff>
    </xdr:to>
    <xdr:cxnSp macro="">
      <xdr:nvCxnSpPr>
        <xdr:cNvPr id="94" name="直線コネクタ 93">
          <a:extLst>
            <a:ext uri="{FF2B5EF4-FFF2-40B4-BE49-F238E27FC236}">
              <a16:creationId xmlns:a16="http://schemas.microsoft.com/office/drawing/2014/main" id="{2BAB6CAA-ADAC-4955-8F46-65549B6D3BD8}"/>
            </a:ext>
          </a:extLst>
        </xdr:cNvPr>
        <xdr:cNvCxnSpPr/>
      </xdr:nvCxnSpPr>
      <xdr:spPr>
        <a:xfrm>
          <a:off x="2908300" y="10622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69215</xdr:rowOff>
    </xdr:from>
    <xdr:to>
      <xdr:col>10</xdr:col>
      <xdr:colOff>165100</xdr:colOff>
      <xdr:row>63</xdr:row>
      <xdr:rowOff>170815</xdr:rowOff>
    </xdr:to>
    <xdr:sp macro="" textlink="">
      <xdr:nvSpPr>
        <xdr:cNvPr id="95" name="楕円 94">
          <a:extLst>
            <a:ext uri="{FF2B5EF4-FFF2-40B4-BE49-F238E27FC236}">
              <a16:creationId xmlns:a16="http://schemas.microsoft.com/office/drawing/2014/main" id="{C74C8962-5FFF-4174-B329-2FD9E83FC54C}"/>
            </a:ext>
          </a:extLst>
        </xdr:cNvPr>
        <xdr:cNvSpPr/>
      </xdr:nvSpPr>
      <xdr:spPr>
        <a:xfrm>
          <a:off x="1968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163830</xdr:rowOff>
    </xdr:from>
    <xdr:to>
      <xdr:col>15</xdr:col>
      <xdr:colOff>50800</xdr:colOff>
      <xdr:row>63</xdr:row>
      <xdr:rowOff>120015</xdr:rowOff>
    </xdr:to>
    <xdr:cxnSp macro="">
      <xdr:nvCxnSpPr>
        <xdr:cNvPr id="96" name="直線コネクタ 95">
          <a:extLst>
            <a:ext uri="{FF2B5EF4-FFF2-40B4-BE49-F238E27FC236}">
              <a16:creationId xmlns:a16="http://schemas.microsoft.com/office/drawing/2014/main" id="{FEF8254A-1D4F-41F6-B3A1-DB1D9D8AD387}"/>
            </a:ext>
          </a:extLst>
        </xdr:cNvPr>
        <xdr:cNvCxnSpPr/>
      </xdr:nvCxnSpPr>
      <xdr:spPr>
        <a:xfrm flipV="1">
          <a:off x="2019300" y="10622280"/>
          <a:ext cx="8890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2540</xdr:rowOff>
    </xdr:from>
    <xdr:to>
      <xdr:col>6</xdr:col>
      <xdr:colOff>38100</xdr:colOff>
      <xdr:row>63</xdr:row>
      <xdr:rowOff>104140</xdr:rowOff>
    </xdr:to>
    <xdr:sp macro="" textlink="">
      <xdr:nvSpPr>
        <xdr:cNvPr id="97" name="楕円 96">
          <a:extLst>
            <a:ext uri="{FF2B5EF4-FFF2-40B4-BE49-F238E27FC236}">
              <a16:creationId xmlns:a16="http://schemas.microsoft.com/office/drawing/2014/main" id="{E2E8A586-6FF2-4281-A06A-E9E92BD1389C}"/>
            </a:ext>
          </a:extLst>
        </xdr:cNvPr>
        <xdr:cNvSpPr/>
      </xdr:nvSpPr>
      <xdr:spPr>
        <a:xfrm>
          <a:off x="1079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53340</xdr:rowOff>
    </xdr:from>
    <xdr:to>
      <xdr:col>10</xdr:col>
      <xdr:colOff>114300</xdr:colOff>
      <xdr:row>63</xdr:row>
      <xdr:rowOff>120015</xdr:rowOff>
    </xdr:to>
    <xdr:cxnSp macro="">
      <xdr:nvCxnSpPr>
        <xdr:cNvPr id="98" name="直線コネクタ 97">
          <a:extLst>
            <a:ext uri="{FF2B5EF4-FFF2-40B4-BE49-F238E27FC236}">
              <a16:creationId xmlns:a16="http://schemas.microsoft.com/office/drawing/2014/main" id="{4C6B405C-E606-440A-B697-BC004B2E794D}"/>
            </a:ext>
          </a:extLst>
        </xdr:cNvPr>
        <xdr:cNvCxnSpPr/>
      </xdr:nvCxnSpPr>
      <xdr:spPr>
        <a:xfrm>
          <a:off x="1130300" y="108546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9EA69180-869D-4C55-A728-E0F3C017664B}"/>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C694DD80-1387-4C24-928E-B0DD6843BD76}"/>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C74A9BC4-C931-41B5-8BA2-03E338BC4DC3}"/>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3956A67B-5BBF-40F9-9C75-66768984B70D}"/>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34307</xdr:rowOff>
    </xdr:from>
    <xdr:ext cx="405111" cy="259045"/>
    <xdr:sp macro="" textlink="">
      <xdr:nvSpPr>
        <xdr:cNvPr id="103" name="n_1mainValue【体育館・プール】&#10;有形固定資産減価償却率">
          <a:extLst>
            <a:ext uri="{FF2B5EF4-FFF2-40B4-BE49-F238E27FC236}">
              <a16:creationId xmlns:a16="http://schemas.microsoft.com/office/drawing/2014/main" id="{1AC63F56-5136-4CCD-897F-3CB20B35C242}"/>
            </a:ext>
          </a:extLst>
        </xdr:cNvPr>
        <xdr:cNvSpPr txBox="1"/>
      </xdr:nvSpPr>
      <xdr:spPr>
        <a:xfrm>
          <a:off x="3582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104" name="n_2mainValue【体育館・プール】&#10;有形固定資産減価償却率">
          <a:extLst>
            <a:ext uri="{FF2B5EF4-FFF2-40B4-BE49-F238E27FC236}">
              <a16:creationId xmlns:a16="http://schemas.microsoft.com/office/drawing/2014/main" id="{9CD7B1F4-F729-4AB4-B76E-CF9306BA8964}"/>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161942</xdr:rowOff>
    </xdr:from>
    <xdr:ext cx="405111" cy="259045"/>
    <xdr:sp macro="" textlink="">
      <xdr:nvSpPr>
        <xdr:cNvPr id="105" name="n_3mainValue【体育館・プール】&#10;有形固定資産減価償却率">
          <a:extLst>
            <a:ext uri="{FF2B5EF4-FFF2-40B4-BE49-F238E27FC236}">
              <a16:creationId xmlns:a16="http://schemas.microsoft.com/office/drawing/2014/main" id="{D33BF9F8-3C5A-4EAF-9295-3E1A967DC083}"/>
            </a:ext>
          </a:extLst>
        </xdr:cNvPr>
        <xdr:cNvSpPr txBox="1"/>
      </xdr:nvSpPr>
      <xdr:spPr>
        <a:xfrm>
          <a:off x="1816744" y="1096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95267</xdr:rowOff>
    </xdr:from>
    <xdr:ext cx="405111" cy="259045"/>
    <xdr:sp macro="" textlink="">
      <xdr:nvSpPr>
        <xdr:cNvPr id="106" name="n_4mainValue【体育館・プール】&#10;有形固定資産減価償却率">
          <a:extLst>
            <a:ext uri="{FF2B5EF4-FFF2-40B4-BE49-F238E27FC236}">
              <a16:creationId xmlns:a16="http://schemas.microsoft.com/office/drawing/2014/main" id="{0C1B6F25-8DFA-46C0-A187-0CFAC2BB340D}"/>
            </a:ext>
          </a:extLst>
        </xdr:cNvPr>
        <xdr:cNvSpPr txBox="1"/>
      </xdr:nvSpPr>
      <xdr:spPr>
        <a:xfrm>
          <a:off x="927744"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EFBCFAE3-B11E-45F5-A080-3B8356D940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AF127CC-5E14-4A61-8B8E-4C8AE5266A3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9BAAF1DC-0523-4D2A-89A0-8316025EE77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5A50ECB-0A02-4A6B-AF82-506244959E0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1E8F19EB-3046-4138-BC44-EE825ED2373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B55B2198-D627-46E9-8616-6DAA0BA53C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A2547C4B-4608-4DC5-9EF1-868EAF8BCE6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7DF7C661-DE30-4CC8-85C4-C2983746D95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075BD25-66C7-4BEB-B18D-56F15B000BB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CD1A37A-7900-4446-9C25-3B4DE90C6C5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85E365CD-F2A7-4EFE-8FB9-F3CFA88B5AF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97C9E39D-16A5-431E-9D4D-CCC40C55D7F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C4B3E1A1-0CF2-4BF9-B1E8-C5D65EA2B15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BD6AFC5-DE42-42F7-9186-6D4539D2D7D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718928D-65D7-4B04-9211-EDC9FB4D028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AA844C13-C5A8-4992-BC2F-33539FC4D6F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AEED152D-087A-4041-9F1A-A2FC15AF4D8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7F614309-8A1A-4870-A1B5-DDF878A51BA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B9A4980E-3C91-4B32-9EA4-69C2BD9742A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D4280C65-3206-43B9-B192-0801DB375AB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689B54B2-7B26-4B36-A65D-471B37BDF7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ABD8418D-A243-43C3-9FD2-4766CC203E4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5BF4071F-86C7-4D3A-BCA7-049391282CC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E606BBA3-FC35-449F-8826-DB089ADE7E27}"/>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D421F6A8-2721-43B9-93C8-B7A6CD7D7923}"/>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59275F17-BD51-43C4-8C6A-B3B418EA1D6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C19820D8-DD18-4947-9D8E-4F0820085DEA}"/>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5B44E037-E6F8-4148-972C-9466A567C0DB}"/>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F42A4AD6-6D71-48E9-A85B-2D89DF9E7621}"/>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F558CC90-F9BC-474A-9074-9135C95E9E28}"/>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2FA910F3-BB8E-4BA8-9F35-88E199390CF7}"/>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126ADD1E-C8BE-4799-BDB3-C216519C24BA}"/>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104D8E1-1212-4100-9CBC-ED596C1B264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BC3C1CF3-A733-4F48-8455-C29853B4DE0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D81CBEE-B8B9-4E50-8090-F332BAAA1F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AB1FE0C-533E-482D-B55D-0387A40F12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A1C5601-E0E9-4B2C-91E2-D88B3DE0B5E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136423</xdr:rowOff>
    </xdr:from>
    <xdr:to>
      <xdr:col>55</xdr:col>
      <xdr:colOff>50800</xdr:colOff>
      <xdr:row>63</xdr:row>
      <xdr:rowOff>66573</xdr:rowOff>
    </xdr:to>
    <xdr:sp macro="" textlink="">
      <xdr:nvSpPr>
        <xdr:cNvPr id="144" name="楕円 143">
          <a:extLst>
            <a:ext uri="{FF2B5EF4-FFF2-40B4-BE49-F238E27FC236}">
              <a16:creationId xmlns:a16="http://schemas.microsoft.com/office/drawing/2014/main" id="{DBAFAD5F-29B6-4378-B6CD-A0F1E72D4CDC}"/>
            </a:ext>
          </a:extLst>
        </xdr:cNvPr>
        <xdr:cNvSpPr/>
      </xdr:nvSpPr>
      <xdr:spPr>
        <a:xfrm>
          <a:off x="10426700" y="1076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114850</xdr:rowOff>
    </xdr:from>
    <xdr:ext cx="469744" cy="259045"/>
    <xdr:sp macro="" textlink="">
      <xdr:nvSpPr>
        <xdr:cNvPr id="145" name="【体育館・プール】&#10;一人当たり面積該当値テキスト">
          <a:extLst>
            <a:ext uri="{FF2B5EF4-FFF2-40B4-BE49-F238E27FC236}">
              <a16:creationId xmlns:a16="http://schemas.microsoft.com/office/drawing/2014/main" id="{40D996C1-31D3-4E54-B469-AB138263C654}"/>
            </a:ext>
          </a:extLst>
        </xdr:cNvPr>
        <xdr:cNvSpPr txBox="1"/>
      </xdr:nvSpPr>
      <xdr:spPr>
        <a:xfrm>
          <a:off x="10515600" y="10744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141453</xdr:rowOff>
    </xdr:from>
    <xdr:to>
      <xdr:col>50</xdr:col>
      <xdr:colOff>165100</xdr:colOff>
      <xdr:row>63</xdr:row>
      <xdr:rowOff>71603</xdr:rowOff>
    </xdr:to>
    <xdr:sp macro="" textlink="">
      <xdr:nvSpPr>
        <xdr:cNvPr id="146" name="楕円 145">
          <a:extLst>
            <a:ext uri="{FF2B5EF4-FFF2-40B4-BE49-F238E27FC236}">
              <a16:creationId xmlns:a16="http://schemas.microsoft.com/office/drawing/2014/main" id="{8B80F674-2729-440A-AF50-06C9B912639F}"/>
            </a:ext>
          </a:extLst>
        </xdr:cNvPr>
        <xdr:cNvSpPr/>
      </xdr:nvSpPr>
      <xdr:spPr>
        <a:xfrm>
          <a:off x="9588500" y="1077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15773</xdr:rowOff>
    </xdr:from>
    <xdr:to>
      <xdr:col>55</xdr:col>
      <xdr:colOff>0</xdr:colOff>
      <xdr:row>63</xdr:row>
      <xdr:rowOff>20803</xdr:rowOff>
    </xdr:to>
    <xdr:cxnSp macro="">
      <xdr:nvCxnSpPr>
        <xdr:cNvPr id="147" name="直線コネクタ 146">
          <a:extLst>
            <a:ext uri="{FF2B5EF4-FFF2-40B4-BE49-F238E27FC236}">
              <a16:creationId xmlns:a16="http://schemas.microsoft.com/office/drawing/2014/main" id="{BFA19C73-C6EF-4A7D-8765-A7755A481B16}"/>
            </a:ext>
          </a:extLst>
        </xdr:cNvPr>
        <xdr:cNvCxnSpPr/>
      </xdr:nvCxnSpPr>
      <xdr:spPr>
        <a:xfrm flipV="1">
          <a:off x="9639300" y="10817123"/>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145796</xdr:rowOff>
    </xdr:from>
    <xdr:to>
      <xdr:col>46</xdr:col>
      <xdr:colOff>38100</xdr:colOff>
      <xdr:row>63</xdr:row>
      <xdr:rowOff>75946</xdr:rowOff>
    </xdr:to>
    <xdr:sp macro="" textlink="">
      <xdr:nvSpPr>
        <xdr:cNvPr id="148" name="楕円 147">
          <a:extLst>
            <a:ext uri="{FF2B5EF4-FFF2-40B4-BE49-F238E27FC236}">
              <a16:creationId xmlns:a16="http://schemas.microsoft.com/office/drawing/2014/main" id="{0C25543A-6E4A-44D3-B1CA-DEC1E94B8428}"/>
            </a:ext>
          </a:extLst>
        </xdr:cNvPr>
        <xdr:cNvSpPr/>
      </xdr:nvSpPr>
      <xdr:spPr>
        <a:xfrm>
          <a:off x="8699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20803</xdr:rowOff>
    </xdr:from>
    <xdr:to>
      <xdr:col>50</xdr:col>
      <xdr:colOff>114300</xdr:colOff>
      <xdr:row>63</xdr:row>
      <xdr:rowOff>25146</xdr:rowOff>
    </xdr:to>
    <xdr:cxnSp macro="">
      <xdr:nvCxnSpPr>
        <xdr:cNvPr id="149" name="直線コネクタ 148">
          <a:extLst>
            <a:ext uri="{FF2B5EF4-FFF2-40B4-BE49-F238E27FC236}">
              <a16:creationId xmlns:a16="http://schemas.microsoft.com/office/drawing/2014/main" id="{417FB703-1A83-4D4E-9547-6C22D4CA2BC3}"/>
            </a:ext>
          </a:extLst>
        </xdr:cNvPr>
        <xdr:cNvCxnSpPr/>
      </xdr:nvCxnSpPr>
      <xdr:spPr>
        <a:xfrm flipV="1">
          <a:off x="8750300" y="10822153"/>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31724</xdr:rowOff>
    </xdr:from>
    <xdr:to>
      <xdr:col>41</xdr:col>
      <xdr:colOff>101600</xdr:colOff>
      <xdr:row>62</xdr:row>
      <xdr:rowOff>133324</xdr:rowOff>
    </xdr:to>
    <xdr:sp macro="" textlink="">
      <xdr:nvSpPr>
        <xdr:cNvPr id="150" name="楕円 149">
          <a:extLst>
            <a:ext uri="{FF2B5EF4-FFF2-40B4-BE49-F238E27FC236}">
              <a16:creationId xmlns:a16="http://schemas.microsoft.com/office/drawing/2014/main" id="{0056E5C2-366D-42B7-A986-6A5A9DA01312}"/>
            </a:ext>
          </a:extLst>
        </xdr:cNvPr>
        <xdr:cNvSpPr/>
      </xdr:nvSpPr>
      <xdr:spPr>
        <a:xfrm>
          <a:off x="7810500" y="1066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82524</xdr:rowOff>
    </xdr:from>
    <xdr:to>
      <xdr:col>45</xdr:col>
      <xdr:colOff>177800</xdr:colOff>
      <xdr:row>63</xdr:row>
      <xdr:rowOff>25146</xdr:rowOff>
    </xdr:to>
    <xdr:cxnSp macro="">
      <xdr:nvCxnSpPr>
        <xdr:cNvPr id="151" name="直線コネクタ 150">
          <a:extLst>
            <a:ext uri="{FF2B5EF4-FFF2-40B4-BE49-F238E27FC236}">
              <a16:creationId xmlns:a16="http://schemas.microsoft.com/office/drawing/2014/main" id="{9A2D0CF5-3119-4D27-957F-65E6EFF3631D}"/>
            </a:ext>
          </a:extLst>
        </xdr:cNvPr>
        <xdr:cNvCxnSpPr/>
      </xdr:nvCxnSpPr>
      <xdr:spPr>
        <a:xfrm>
          <a:off x="7861300" y="10712424"/>
          <a:ext cx="889000" cy="11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38812</xdr:rowOff>
    </xdr:from>
    <xdr:to>
      <xdr:col>36</xdr:col>
      <xdr:colOff>165100</xdr:colOff>
      <xdr:row>62</xdr:row>
      <xdr:rowOff>140412</xdr:rowOff>
    </xdr:to>
    <xdr:sp macro="" textlink="">
      <xdr:nvSpPr>
        <xdr:cNvPr id="152" name="楕円 151">
          <a:extLst>
            <a:ext uri="{FF2B5EF4-FFF2-40B4-BE49-F238E27FC236}">
              <a16:creationId xmlns:a16="http://schemas.microsoft.com/office/drawing/2014/main" id="{6D2664C1-15E6-4DED-AEE4-227E777878A1}"/>
            </a:ext>
          </a:extLst>
        </xdr:cNvPr>
        <xdr:cNvSpPr/>
      </xdr:nvSpPr>
      <xdr:spPr>
        <a:xfrm>
          <a:off x="6921500" y="1066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82524</xdr:rowOff>
    </xdr:from>
    <xdr:to>
      <xdr:col>41</xdr:col>
      <xdr:colOff>50800</xdr:colOff>
      <xdr:row>62</xdr:row>
      <xdr:rowOff>89612</xdr:rowOff>
    </xdr:to>
    <xdr:cxnSp macro="">
      <xdr:nvCxnSpPr>
        <xdr:cNvPr id="153" name="直線コネクタ 152">
          <a:extLst>
            <a:ext uri="{FF2B5EF4-FFF2-40B4-BE49-F238E27FC236}">
              <a16:creationId xmlns:a16="http://schemas.microsoft.com/office/drawing/2014/main" id="{3F29AE8C-F2DF-434D-AA8A-0074773310B8}"/>
            </a:ext>
          </a:extLst>
        </xdr:cNvPr>
        <xdr:cNvCxnSpPr/>
      </xdr:nvCxnSpPr>
      <xdr:spPr>
        <a:xfrm flipV="1">
          <a:off x="6972300" y="10712424"/>
          <a:ext cx="889000" cy="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8B4FAB42-7821-41B0-8213-CE08F01E29D2}"/>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20636671-AACA-4406-800A-57D895D7996C}"/>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0CFF01B5-F2F5-410B-992C-BE65DCC1A35F}"/>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E0F3A1F8-E6D1-4BA8-9452-71848B70A42B}"/>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62730</xdr:rowOff>
    </xdr:from>
    <xdr:ext cx="469744" cy="259045"/>
    <xdr:sp macro="" textlink="">
      <xdr:nvSpPr>
        <xdr:cNvPr id="158" name="n_1mainValue【体育館・プール】&#10;一人当たり面積">
          <a:extLst>
            <a:ext uri="{FF2B5EF4-FFF2-40B4-BE49-F238E27FC236}">
              <a16:creationId xmlns:a16="http://schemas.microsoft.com/office/drawing/2014/main" id="{8334C487-DF1D-4CA5-96F8-79DE04D9FF59}"/>
            </a:ext>
          </a:extLst>
        </xdr:cNvPr>
        <xdr:cNvSpPr txBox="1"/>
      </xdr:nvSpPr>
      <xdr:spPr>
        <a:xfrm>
          <a:off x="9391727" y="1086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67073</xdr:rowOff>
    </xdr:from>
    <xdr:ext cx="469744" cy="259045"/>
    <xdr:sp macro="" textlink="">
      <xdr:nvSpPr>
        <xdr:cNvPr id="159" name="n_2mainValue【体育館・プール】&#10;一人当たり面積">
          <a:extLst>
            <a:ext uri="{FF2B5EF4-FFF2-40B4-BE49-F238E27FC236}">
              <a16:creationId xmlns:a16="http://schemas.microsoft.com/office/drawing/2014/main" id="{BE0099BE-FF02-4FFD-824D-FE78F1771ED4}"/>
            </a:ext>
          </a:extLst>
        </xdr:cNvPr>
        <xdr:cNvSpPr txBox="1"/>
      </xdr:nvSpPr>
      <xdr:spPr>
        <a:xfrm>
          <a:off x="8515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149851</xdr:rowOff>
    </xdr:from>
    <xdr:ext cx="469744" cy="259045"/>
    <xdr:sp macro="" textlink="">
      <xdr:nvSpPr>
        <xdr:cNvPr id="160" name="n_3mainValue【体育館・プール】&#10;一人当たり面積">
          <a:extLst>
            <a:ext uri="{FF2B5EF4-FFF2-40B4-BE49-F238E27FC236}">
              <a16:creationId xmlns:a16="http://schemas.microsoft.com/office/drawing/2014/main" id="{A7A3F363-BDAD-48FF-BE40-6CE27DD59DB6}"/>
            </a:ext>
          </a:extLst>
        </xdr:cNvPr>
        <xdr:cNvSpPr txBox="1"/>
      </xdr:nvSpPr>
      <xdr:spPr>
        <a:xfrm>
          <a:off x="7626427" y="1043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156939</xdr:rowOff>
    </xdr:from>
    <xdr:ext cx="469744" cy="259045"/>
    <xdr:sp macro="" textlink="">
      <xdr:nvSpPr>
        <xdr:cNvPr id="161" name="n_4mainValue【体育館・プール】&#10;一人当たり面積">
          <a:extLst>
            <a:ext uri="{FF2B5EF4-FFF2-40B4-BE49-F238E27FC236}">
              <a16:creationId xmlns:a16="http://schemas.microsoft.com/office/drawing/2014/main" id="{59156B3B-277E-40B6-A4BB-6505428A3513}"/>
            </a:ext>
          </a:extLst>
        </xdr:cNvPr>
        <xdr:cNvSpPr txBox="1"/>
      </xdr:nvSpPr>
      <xdr:spPr>
        <a:xfrm>
          <a:off x="6737427" y="1044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E538839-B72A-4761-81A5-0450E523CE8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999BAF06-B9A1-40D0-816B-6CF445A58FB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B67E032B-41BB-4000-825E-EE3301DD2D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17D1605C-6AD5-48F3-A19A-CB7916467F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E5E2600E-E0F7-4B1B-9853-95C0567BA57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5368CEF9-60D8-4941-9FE9-AA9B00D05E0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5874FAE0-4780-4085-8056-407EA159FC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9E59A315-3C73-4BF9-842B-E7C76F18B16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4CDBA9B5-631E-4BEB-A986-9C54D803AC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E6BE8782-2C29-4FFA-85D9-5CDAFE7B6A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6D0EB623-B7D4-48F9-995B-5DA44845296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7C72D21B-874F-44AB-BD2C-EE4FC4D6C42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AE9101CF-CED0-4F2F-9012-93DE1512D42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57B63DEF-B585-4D98-B5C5-096927DA855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7417EE1E-5653-417C-821C-A30F889A3D9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5F3E18D7-3DB2-4FCB-A1B7-DD15B958ACB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6BE73792-FC5A-42BA-868F-7E08498A3D3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B17DFBA7-A3E1-4E03-879E-F54063639E3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3556E022-C733-4351-8DE6-08E73FCC5A3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76FB189F-2BDB-40A7-89A8-33425E46E8C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DCD5D0C3-2E93-4236-A1BA-C42937AA443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F523F997-4D5E-460E-9A19-6244F378DC3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71FED0C1-7B88-42F3-9EB4-94B67D13862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3E862B7-9902-47AA-A7FF-4AA11387CC3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16EED89A-99A9-48FC-9CD0-FABB269049A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26039DCD-B3E5-40F1-941B-2C0B0B1132FB}"/>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DDE199D-0106-4276-A24D-A5681B02167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5A1247D8-C827-4E0F-AEDE-9B92E7B9EA2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5296513C-46EF-4C4F-822F-A2D36743B6CF}"/>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C1DEBB2C-550F-4F44-B95D-9616C4C0554C}"/>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5612A843-2F38-4C43-AF63-C97EDFBACE61}"/>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A53380BD-1F18-411F-97A8-0AA209859F8C}"/>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5C97819B-C4D3-4F1F-93DB-D848EA0556A8}"/>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605C673A-0A58-4E40-B9C5-6000B3812B0A}"/>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DC04F10F-DBE9-453B-8A41-C596AE35A235}"/>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16E2E1DD-26F4-4496-A36B-80667EE3241C}"/>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EE58560-A8A0-4006-8DE2-4D8D97D6D0B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631AAA8-7F89-4B87-9FC2-0C89FE88177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35B6C08-E7C8-48F7-A940-79C90706F04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4BB2D38-E2B1-44B9-9C86-9C03366C05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5F5EF55-56BB-4229-8E31-8A9D0353B2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155484</xdr:rowOff>
    </xdr:from>
    <xdr:to>
      <xdr:col>24</xdr:col>
      <xdr:colOff>114300</xdr:colOff>
      <xdr:row>83</xdr:row>
      <xdr:rowOff>85634</xdr:rowOff>
    </xdr:to>
    <xdr:sp macro="" textlink="">
      <xdr:nvSpPr>
        <xdr:cNvPr id="203" name="楕円 202">
          <a:extLst>
            <a:ext uri="{FF2B5EF4-FFF2-40B4-BE49-F238E27FC236}">
              <a16:creationId xmlns:a16="http://schemas.microsoft.com/office/drawing/2014/main" id="{DF9F320F-28E1-4CB0-A222-48669D64C5C0}"/>
            </a:ext>
          </a:extLst>
        </xdr:cNvPr>
        <xdr:cNvSpPr/>
      </xdr:nvSpPr>
      <xdr:spPr>
        <a:xfrm>
          <a:off x="45847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6911</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B0388819-6A1C-4DA1-A4DD-09186797C8A4}"/>
            </a:ext>
          </a:extLst>
        </xdr:cNvPr>
        <xdr:cNvSpPr txBox="1"/>
      </xdr:nvSpPr>
      <xdr:spPr>
        <a:xfrm>
          <a:off x="4673600" y="1406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155484</xdr:rowOff>
    </xdr:from>
    <xdr:to>
      <xdr:col>20</xdr:col>
      <xdr:colOff>38100</xdr:colOff>
      <xdr:row>83</xdr:row>
      <xdr:rowOff>85634</xdr:rowOff>
    </xdr:to>
    <xdr:sp macro="" textlink="">
      <xdr:nvSpPr>
        <xdr:cNvPr id="205" name="楕円 204">
          <a:extLst>
            <a:ext uri="{FF2B5EF4-FFF2-40B4-BE49-F238E27FC236}">
              <a16:creationId xmlns:a16="http://schemas.microsoft.com/office/drawing/2014/main" id="{84AA745F-1AE4-438D-A276-DB2666C0C9A5}"/>
            </a:ext>
          </a:extLst>
        </xdr:cNvPr>
        <xdr:cNvSpPr/>
      </xdr:nvSpPr>
      <xdr:spPr>
        <a:xfrm>
          <a:off x="37465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34834</xdr:rowOff>
    </xdr:from>
    <xdr:to>
      <xdr:col>24</xdr:col>
      <xdr:colOff>63500</xdr:colOff>
      <xdr:row>83</xdr:row>
      <xdr:rowOff>34834</xdr:rowOff>
    </xdr:to>
    <xdr:cxnSp macro="">
      <xdr:nvCxnSpPr>
        <xdr:cNvPr id="206" name="直線コネクタ 205">
          <a:extLst>
            <a:ext uri="{FF2B5EF4-FFF2-40B4-BE49-F238E27FC236}">
              <a16:creationId xmlns:a16="http://schemas.microsoft.com/office/drawing/2014/main" id="{7258E3D6-92E8-48D3-B308-F7A780AA0F0B}"/>
            </a:ext>
          </a:extLst>
        </xdr:cNvPr>
        <xdr:cNvCxnSpPr/>
      </xdr:nvCxnSpPr>
      <xdr:spPr>
        <a:xfrm>
          <a:off x="3797300" y="142651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155484</xdr:rowOff>
    </xdr:from>
    <xdr:to>
      <xdr:col>15</xdr:col>
      <xdr:colOff>101600</xdr:colOff>
      <xdr:row>83</xdr:row>
      <xdr:rowOff>85634</xdr:rowOff>
    </xdr:to>
    <xdr:sp macro="" textlink="">
      <xdr:nvSpPr>
        <xdr:cNvPr id="207" name="楕円 206">
          <a:extLst>
            <a:ext uri="{FF2B5EF4-FFF2-40B4-BE49-F238E27FC236}">
              <a16:creationId xmlns:a16="http://schemas.microsoft.com/office/drawing/2014/main" id="{87360EE3-DADF-469A-A566-D2BE70CC6DE2}"/>
            </a:ext>
          </a:extLst>
        </xdr:cNvPr>
        <xdr:cNvSpPr/>
      </xdr:nvSpPr>
      <xdr:spPr>
        <a:xfrm>
          <a:off x="28575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34834</xdr:rowOff>
    </xdr:from>
    <xdr:to>
      <xdr:col>19</xdr:col>
      <xdr:colOff>177800</xdr:colOff>
      <xdr:row>83</xdr:row>
      <xdr:rowOff>34834</xdr:rowOff>
    </xdr:to>
    <xdr:cxnSp macro="">
      <xdr:nvCxnSpPr>
        <xdr:cNvPr id="208" name="直線コネクタ 207">
          <a:extLst>
            <a:ext uri="{FF2B5EF4-FFF2-40B4-BE49-F238E27FC236}">
              <a16:creationId xmlns:a16="http://schemas.microsoft.com/office/drawing/2014/main" id="{9AEA6B1E-1273-454C-8936-30FE692EE65D}"/>
            </a:ext>
          </a:extLst>
        </xdr:cNvPr>
        <xdr:cNvCxnSpPr/>
      </xdr:nvCxnSpPr>
      <xdr:spPr>
        <a:xfrm>
          <a:off x="2908300" y="142651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155484</xdr:rowOff>
    </xdr:from>
    <xdr:to>
      <xdr:col>10</xdr:col>
      <xdr:colOff>165100</xdr:colOff>
      <xdr:row>83</xdr:row>
      <xdr:rowOff>85634</xdr:rowOff>
    </xdr:to>
    <xdr:sp macro="" textlink="">
      <xdr:nvSpPr>
        <xdr:cNvPr id="209" name="楕円 208">
          <a:extLst>
            <a:ext uri="{FF2B5EF4-FFF2-40B4-BE49-F238E27FC236}">
              <a16:creationId xmlns:a16="http://schemas.microsoft.com/office/drawing/2014/main" id="{05D7B262-72BF-4949-9450-270B4D49E2EA}"/>
            </a:ext>
          </a:extLst>
        </xdr:cNvPr>
        <xdr:cNvSpPr/>
      </xdr:nvSpPr>
      <xdr:spPr>
        <a:xfrm>
          <a:off x="19685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34834</xdr:rowOff>
    </xdr:from>
    <xdr:to>
      <xdr:col>15</xdr:col>
      <xdr:colOff>50800</xdr:colOff>
      <xdr:row>83</xdr:row>
      <xdr:rowOff>34834</xdr:rowOff>
    </xdr:to>
    <xdr:cxnSp macro="">
      <xdr:nvCxnSpPr>
        <xdr:cNvPr id="210" name="直線コネクタ 209">
          <a:extLst>
            <a:ext uri="{FF2B5EF4-FFF2-40B4-BE49-F238E27FC236}">
              <a16:creationId xmlns:a16="http://schemas.microsoft.com/office/drawing/2014/main" id="{2218D22C-1E92-4D1E-AB73-183F4DAA75E8}"/>
            </a:ext>
          </a:extLst>
        </xdr:cNvPr>
        <xdr:cNvCxnSpPr/>
      </xdr:nvCxnSpPr>
      <xdr:spPr>
        <a:xfrm>
          <a:off x="2019300" y="142651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85271</xdr:rowOff>
    </xdr:from>
    <xdr:to>
      <xdr:col>6</xdr:col>
      <xdr:colOff>38100</xdr:colOff>
      <xdr:row>83</xdr:row>
      <xdr:rowOff>15421</xdr:rowOff>
    </xdr:to>
    <xdr:sp macro="" textlink="">
      <xdr:nvSpPr>
        <xdr:cNvPr id="211" name="楕円 210">
          <a:extLst>
            <a:ext uri="{FF2B5EF4-FFF2-40B4-BE49-F238E27FC236}">
              <a16:creationId xmlns:a16="http://schemas.microsoft.com/office/drawing/2014/main" id="{2805380A-0232-43EA-8952-9C5032534447}"/>
            </a:ext>
          </a:extLst>
        </xdr:cNvPr>
        <xdr:cNvSpPr/>
      </xdr:nvSpPr>
      <xdr:spPr>
        <a:xfrm>
          <a:off x="1079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136071</xdr:rowOff>
    </xdr:from>
    <xdr:to>
      <xdr:col>10</xdr:col>
      <xdr:colOff>114300</xdr:colOff>
      <xdr:row>83</xdr:row>
      <xdr:rowOff>34834</xdr:rowOff>
    </xdr:to>
    <xdr:cxnSp macro="">
      <xdr:nvCxnSpPr>
        <xdr:cNvPr id="212" name="直線コネクタ 211">
          <a:extLst>
            <a:ext uri="{FF2B5EF4-FFF2-40B4-BE49-F238E27FC236}">
              <a16:creationId xmlns:a16="http://schemas.microsoft.com/office/drawing/2014/main" id="{C1F898D3-1907-460B-BD81-CDF9020944D9}"/>
            </a:ext>
          </a:extLst>
        </xdr:cNvPr>
        <xdr:cNvCxnSpPr/>
      </xdr:nvCxnSpPr>
      <xdr:spPr>
        <a:xfrm>
          <a:off x="1130300" y="1419497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B75F71FB-C33A-4A40-9D90-B118356E3C27}"/>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728819B9-5CB5-4D5A-B1FA-AF5D9623E8D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BFE0AC6D-3E00-47F8-B25A-E1ED99D70578}"/>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D9938029-DF5E-450E-AFFC-BE18176F5118}"/>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102161</xdr:rowOff>
    </xdr:from>
    <xdr:ext cx="405111" cy="259045"/>
    <xdr:sp macro="" textlink="">
      <xdr:nvSpPr>
        <xdr:cNvPr id="217" name="n_1mainValue【福祉施設】&#10;有形固定資産減価償却率">
          <a:extLst>
            <a:ext uri="{FF2B5EF4-FFF2-40B4-BE49-F238E27FC236}">
              <a16:creationId xmlns:a16="http://schemas.microsoft.com/office/drawing/2014/main" id="{B91F1EF6-A60D-4AFD-B436-0F0581207228}"/>
            </a:ext>
          </a:extLst>
        </xdr:cNvPr>
        <xdr:cNvSpPr txBox="1"/>
      </xdr:nvSpPr>
      <xdr:spPr>
        <a:xfrm>
          <a:off x="3582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76761</xdr:rowOff>
    </xdr:from>
    <xdr:ext cx="405111" cy="259045"/>
    <xdr:sp macro="" textlink="">
      <xdr:nvSpPr>
        <xdr:cNvPr id="218" name="n_2mainValue【福祉施設】&#10;有形固定資産減価償却率">
          <a:extLst>
            <a:ext uri="{FF2B5EF4-FFF2-40B4-BE49-F238E27FC236}">
              <a16:creationId xmlns:a16="http://schemas.microsoft.com/office/drawing/2014/main" id="{46F5E7BD-B129-4447-9C6F-D77A2D7B7E7B}"/>
            </a:ext>
          </a:extLst>
        </xdr:cNvPr>
        <xdr:cNvSpPr txBox="1"/>
      </xdr:nvSpPr>
      <xdr:spPr>
        <a:xfrm>
          <a:off x="2705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76761</xdr:rowOff>
    </xdr:from>
    <xdr:ext cx="405111" cy="259045"/>
    <xdr:sp macro="" textlink="">
      <xdr:nvSpPr>
        <xdr:cNvPr id="219" name="n_3mainValue【福祉施設】&#10;有形固定資産減価償却率">
          <a:extLst>
            <a:ext uri="{FF2B5EF4-FFF2-40B4-BE49-F238E27FC236}">
              <a16:creationId xmlns:a16="http://schemas.microsoft.com/office/drawing/2014/main" id="{1ECE5747-D408-4FA3-9222-D98F27685C84}"/>
            </a:ext>
          </a:extLst>
        </xdr:cNvPr>
        <xdr:cNvSpPr txBox="1"/>
      </xdr:nvSpPr>
      <xdr:spPr>
        <a:xfrm>
          <a:off x="1816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6548</xdr:rowOff>
    </xdr:from>
    <xdr:ext cx="405111" cy="259045"/>
    <xdr:sp macro="" textlink="">
      <xdr:nvSpPr>
        <xdr:cNvPr id="220" name="n_4mainValue【福祉施設】&#10;有形固定資産減価償却率">
          <a:extLst>
            <a:ext uri="{FF2B5EF4-FFF2-40B4-BE49-F238E27FC236}">
              <a16:creationId xmlns:a16="http://schemas.microsoft.com/office/drawing/2014/main" id="{8F2D7661-262A-46A1-8E50-485EF217FA42}"/>
            </a:ext>
          </a:extLst>
        </xdr:cNvPr>
        <xdr:cNvSpPr txBox="1"/>
      </xdr:nvSpPr>
      <xdr:spPr>
        <a:xfrm>
          <a:off x="927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6E78A77E-8647-42D0-B9B5-1843577932E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D6BD806F-D241-4925-884F-3643BE58552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100F4831-C114-4D0B-8E79-A66E9DB1E7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07263B8-7D50-48FA-B820-0D4D6E42EC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52B43C7-55BA-4E0E-9187-1FA58774F69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168E484-C8D2-4C17-A21F-9131CDB117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7631A78-B34D-4B7D-9F64-4F8EF9DEC14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555F5173-FA56-427E-A46E-AD7A244DFC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D169524-D637-452B-9310-396BFA2830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C7CD8B82-9FD0-4330-8F2C-E0D643DB212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D8D3B943-39BD-4C50-913E-5C1FF3DEB5F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42C13DE9-CCEA-4283-ABA6-969FE63DD4A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1B7CC349-3630-44B4-99E2-5A036D6DC99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625FD76A-D005-44B9-B88B-A5EC2BCD718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E215B866-F1F7-46AF-931D-2CF2D3DD5A7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CAA234D7-2766-4187-86B3-AFC2DBA941E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69045228-563A-4ADB-A818-D921F1AE25A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1BAD4A66-F0A9-40A1-BAB2-696B6C21784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F7FF1881-913E-4FBE-9035-F3563A3F428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D57A8D8E-9036-4DB8-BED8-9F5B7015328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6558FB8C-58C5-449B-822C-C13F3682B24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2793E395-AF35-40D2-B88B-D68CEF44F22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48C0F483-E03C-4764-8153-C5AB4E9F054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29782DD6-469B-457C-A200-DCBCA0195D9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3C6BFB75-FD48-4A47-9394-6249B229DDF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CCB9B06A-8C8C-4217-BF0A-542569ED3DD6}"/>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A769C974-0B23-4DD0-A6B6-0D61399153BA}"/>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34461E7A-904D-4D10-90C7-C26CA4F535F7}"/>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638EA09C-4841-429C-88BF-F83917D5C443}"/>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0003745A-D85B-4EE5-B0E2-F95A28DD4BB7}"/>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811D0B07-94E1-4C20-B027-54B92E5A017B}"/>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ABA4E150-0450-4EA3-BBFE-83B572AFBB7D}"/>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636CBCB6-1FD7-4359-99E3-A401A5B8948F}"/>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1D3DCC16-89F6-4C44-A2CD-3C3DEA30C469}"/>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7DB7ECA7-B997-4F73-B277-365226996C62}"/>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E551F93C-3F92-4B3D-816D-603303E183AE}"/>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0FC1989-1BCA-46E5-BCF3-DD1B3D85FF0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63326074-889D-4186-8E0F-A57B18820A8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C740ECE-445F-4E99-9426-69F3862F8B8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0825E42-AFB3-4DD9-A3AE-0DEB386FE58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FFE37AD-0F2E-4CA7-84ED-E1EF8648F60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50329</xdr:rowOff>
    </xdr:from>
    <xdr:to>
      <xdr:col>55</xdr:col>
      <xdr:colOff>50800</xdr:colOff>
      <xdr:row>85</xdr:row>
      <xdr:rowOff>151929</xdr:rowOff>
    </xdr:to>
    <xdr:sp macro="" textlink="">
      <xdr:nvSpPr>
        <xdr:cNvPr id="262" name="楕円 261">
          <a:extLst>
            <a:ext uri="{FF2B5EF4-FFF2-40B4-BE49-F238E27FC236}">
              <a16:creationId xmlns:a16="http://schemas.microsoft.com/office/drawing/2014/main" id="{D030233D-1800-436D-9EAD-0A6B64A24F25}"/>
            </a:ext>
          </a:extLst>
        </xdr:cNvPr>
        <xdr:cNvSpPr/>
      </xdr:nvSpPr>
      <xdr:spPr>
        <a:xfrm>
          <a:off x="10426700" y="1462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28756</xdr:rowOff>
    </xdr:from>
    <xdr:ext cx="469744" cy="259045"/>
    <xdr:sp macro="" textlink="">
      <xdr:nvSpPr>
        <xdr:cNvPr id="263" name="【福祉施設】&#10;一人当たり面積該当値テキスト">
          <a:extLst>
            <a:ext uri="{FF2B5EF4-FFF2-40B4-BE49-F238E27FC236}">
              <a16:creationId xmlns:a16="http://schemas.microsoft.com/office/drawing/2014/main" id="{9B0BE280-C70C-4E37-A582-6ABE22732BAB}"/>
            </a:ext>
          </a:extLst>
        </xdr:cNvPr>
        <xdr:cNvSpPr txBox="1"/>
      </xdr:nvSpPr>
      <xdr:spPr>
        <a:xfrm>
          <a:off x="10515600" y="1460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58165</xdr:rowOff>
    </xdr:from>
    <xdr:to>
      <xdr:col>50</xdr:col>
      <xdr:colOff>165100</xdr:colOff>
      <xdr:row>85</xdr:row>
      <xdr:rowOff>159765</xdr:rowOff>
    </xdr:to>
    <xdr:sp macro="" textlink="">
      <xdr:nvSpPr>
        <xdr:cNvPr id="264" name="楕円 263">
          <a:extLst>
            <a:ext uri="{FF2B5EF4-FFF2-40B4-BE49-F238E27FC236}">
              <a16:creationId xmlns:a16="http://schemas.microsoft.com/office/drawing/2014/main" id="{A4730968-47D8-42F2-A215-4C3A54D9C328}"/>
            </a:ext>
          </a:extLst>
        </xdr:cNvPr>
        <xdr:cNvSpPr/>
      </xdr:nvSpPr>
      <xdr:spPr>
        <a:xfrm>
          <a:off x="9588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101129</xdr:rowOff>
    </xdr:from>
    <xdr:to>
      <xdr:col>55</xdr:col>
      <xdr:colOff>0</xdr:colOff>
      <xdr:row>85</xdr:row>
      <xdr:rowOff>108965</xdr:rowOff>
    </xdr:to>
    <xdr:cxnSp macro="">
      <xdr:nvCxnSpPr>
        <xdr:cNvPr id="265" name="直線コネクタ 264">
          <a:extLst>
            <a:ext uri="{FF2B5EF4-FFF2-40B4-BE49-F238E27FC236}">
              <a16:creationId xmlns:a16="http://schemas.microsoft.com/office/drawing/2014/main" id="{53B92142-F4D4-48A3-9344-C7B3E3CF9810}"/>
            </a:ext>
          </a:extLst>
        </xdr:cNvPr>
        <xdr:cNvCxnSpPr/>
      </xdr:nvCxnSpPr>
      <xdr:spPr>
        <a:xfrm flipV="1">
          <a:off x="9639300" y="14674379"/>
          <a:ext cx="838200" cy="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65024</xdr:rowOff>
    </xdr:from>
    <xdr:to>
      <xdr:col>46</xdr:col>
      <xdr:colOff>38100</xdr:colOff>
      <xdr:row>85</xdr:row>
      <xdr:rowOff>166624</xdr:rowOff>
    </xdr:to>
    <xdr:sp macro="" textlink="">
      <xdr:nvSpPr>
        <xdr:cNvPr id="266" name="楕円 265">
          <a:extLst>
            <a:ext uri="{FF2B5EF4-FFF2-40B4-BE49-F238E27FC236}">
              <a16:creationId xmlns:a16="http://schemas.microsoft.com/office/drawing/2014/main" id="{7B3CF13D-4CD8-4136-88D1-0A968D383D8C}"/>
            </a:ext>
          </a:extLst>
        </xdr:cNvPr>
        <xdr:cNvSpPr/>
      </xdr:nvSpPr>
      <xdr:spPr>
        <a:xfrm>
          <a:off x="8699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108965</xdr:rowOff>
    </xdr:from>
    <xdr:to>
      <xdr:col>50</xdr:col>
      <xdr:colOff>114300</xdr:colOff>
      <xdr:row>85</xdr:row>
      <xdr:rowOff>115824</xdr:rowOff>
    </xdr:to>
    <xdr:cxnSp macro="">
      <xdr:nvCxnSpPr>
        <xdr:cNvPr id="267" name="直線コネクタ 266">
          <a:extLst>
            <a:ext uri="{FF2B5EF4-FFF2-40B4-BE49-F238E27FC236}">
              <a16:creationId xmlns:a16="http://schemas.microsoft.com/office/drawing/2014/main" id="{C99F6B9F-1B85-4721-873E-761FBF41B25D}"/>
            </a:ext>
          </a:extLst>
        </xdr:cNvPr>
        <xdr:cNvCxnSpPr/>
      </xdr:nvCxnSpPr>
      <xdr:spPr>
        <a:xfrm flipV="1">
          <a:off x="8750300" y="146822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70903</xdr:rowOff>
    </xdr:from>
    <xdr:to>
      <xdr:col>41</xdr:col>
      <xdr:colOff>101600</xdr:colOff>
      <xdr:row>86</xdr:row>
      <xdr:rowOff>1053</xdr:rowOff>
    </xdr:to>
    <xdr:sp macro="" textlink="">
      <xdr:nvSpPr>
        <xdr:cNvPr id="268" name="楕円 267">
          <a:extLst>
            <a:ext uri="{FF2B5EF4-FFF2-40B4-BE49-F238E27FC236}">
              <a16:creationId xmlns:a16="http://schemas.microsoft.com/office/drawing/2014/main" id="{5FFB6B0F-8700-4298-84B8-CE632FFCA6EF}"/>
            </a:ext>
          </a:extLst>
        </xdr:cNvPr>
        <xdr:cNvSpPr/>
      </xdr:nvSpPr>
      <xdr:spPr>
        <a:xfrm>
          <a:off x="7810500" y="1464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115824</xdr:rowOff>
    </xdr:from>
    <xdr:to>
      <xdr:col>45</xdr:col>
      <xdr:colOff>177800</xdr:colOff>
      <xdr:row>85</xdr:row>
      <xdr:rowOff>121703</xdr:rowOff>
    </xdr:to>
    <xdr:cxnSp macro="">
      <xdr:nvCxnSpPr>
        <xdr:cNvPr id="269" name="直線コネクタ 268">
          <a:extLst>
            <a:ext uri="{FF2B5EF4-FFF2-40B4-BE49-F238E27FC236}">
              <a16:creationId xmlns:a16="http://schemas.microsoft.com/office/drawing/2014/main" id="{9635230B-A606-469F-920D-2A62B290A3AE}"/>
            </a:ext>
          </a:extLst>
        </xdr:cNvPr>
        <xdr:cNvCxnSpPr/>
      </xdr:nvCxnSpPr>
      <xdr:spPr>
        <a:xfrm flipV="1">
          <a:off x="7861300" y="14689074"/>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76780</xdr:rowOff>
    </xdr:from>
    <xdr:to>
      <xdr:col>36</xdr:col>
      <xdr:colOff>165100</xdr:colOff>
      <xdr:row>86</xdr:row>
      <xdr:rowOff>6930</xdr:rowOff>
    </xdr:to>
    <xdr:sp macro="" textlink="">
      <xdr:nvSpPr>
        <xdr:cNvPr id="270" name="楕円 269">
          <a:extLst>
            <a:ext uri="{FF2B5EF4-FFF2-40B4-BE49-F238E27FC236}">
              <a16:creationId xmlns:a16="http://schemas.microsoft.com/office/drawing/2014/main" id="{AB1E926E-05C1-4886-8A87-A7DE42264C94}"/>
            </a:ext>
          </a:extLst>
        </xdr:cNvPr>
        <xdr:cNvSpPr/>
      </xdr:nvSpPr>
      <xdr:spPr>
        <a:xfrm>
          <a:off x="6921500" y="146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121703</xdr:rowOff>
    </xdr:from>
    <xdr:to>
      <xdr:col>41</xdr:col>
      <xdr:colOff>50800</xdr:colOff>
      <xdr:row>85</xdr:row>
      <xdr:rowOff>127580</xdr:rowOff>
    </xdr:to>
    <xdr:cxnSp macro="">
      <xdr:nvCxnSpPr>
        <xdr:cNvPr id="271" name="直線コネクタ 270">
          <a:extLst>
            <a:ext uri="{FF2B5EF4-FFF2-40B4-BE49-F238E27FC236}">
              <a16:creationId xmlns:a16="http://schemas.microsoft.com/office/drawing/2014/main" id="{F18D6BEC-6737-455E-B73B-182228B85ED0}"/>
            </a:ext>
          </a:extLst>
        </xdr:cNvPr>
        <xdr:cNvCxnSpPr/>
      </xdr:nvCxnSpPr>
      <xdr:spPr>
        <a:xfrm flipV="1">
          <a:off x="6972300" y="14694953"/>
          <a:ext cx="889000" cy="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ED5DB6A5-945E-45D3-8334-F5FE7F0749E1}"/>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3A8EED3C-8B44-4F9A-914D-2B0AD3D441EA}"/>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758142FB-2FF7-4ABD-8EB2-652AC31C5932}"/>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796E5400-0BD3-4EEB-8CDA-51DF535A88B9}"/>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150892</xdr:rowOff>
    </xdr:from>
    <xdr:ext cx="469744" cy="259045"/>
    <xdr:sp macro="" textlink="">
      <xdr:nvSpPr>
        <xdr:cNvPr id="276" name="n_1mainValue【福祉施設】&#10;一人当たり面積">
          <a:extLst>
            <a:ext uri="{FF2B5EF4-FFF2-40B4-BE49-F238E27FC236}">
              <a16:creationId xmlns:a16="http://schemas.microsoft.com/office/drawing/2014/main" id="{8ED890A7-F146-4EC6-9C6D-EE44DCB62B2E}"/>
            </a:ext>
          </a:extLst>
        </xdr:cNvPr>
        <xdr:cNvSpPr txBox="1"/>
      </xdr:nvSpPr>
      <xdr:spPr>
        <a:xfrm>
          <a:off x="93917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157751</xdr:rowOff>
    </xdr:from>
    <xdr:ext cx="469744" cy="259045"/>
    <xdr:sp macro="" textlink="">
      <xdr:nvSpPr>
        <xdr:cNvPr id="277" name="n_2mainValue【福祉施設】&#10;一人当たり面積">
          <a:extLst>
            <a:ext uri="{FF2B5EF4-FFF2-40B4-BE49-F238E27FC236}">
              <a16:creationId xmlns:a16="http://schemas.microsoft.com/office/drawing/2014/main" id="{D9910FC9-1E16-4304-8DB5-4572F999E1B5}"/>
            </a:ext>
          </a:extLst>
        </xdr:cNvPr>
        <xdr:cNvSpPr txBox="1"/>
      </xdr:nvSpPr>
      <xdr:spPr>
        <a:xfrm>
          <a:off x="8515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163630</xdr:rowOff>
    </xdr:from>
    <xdr:ext cx="469744" cy="259045"/>
    <xdr:sp macro="" textlink="">
      <xdr:nvSpPr>
        <xdr:cNvPr id="278" name="n_3mainValue【福祉施設】&#10;一人当たり面積">
          <a:extLst>
            <a:ext uri="{FF2B5EF4-FFF2-40B4-BE49-F238E27FC236}">
              <a16:creationId xmlns:a16="http://schemas.microsoft.com/office/drawing/2014/main" id="{363B33A1-105F-427E-AE6C-C25A56FE204B}"/>
            </a:ext>
          </a:extLst>
        </xdr:cNvPr>
        <xdr:cNvSpPr txBox="1"/>
      </xdr:nvSpPr>
      <xdr:spPr>
        <a:xfrm>
          <a:off x="7626427" y="1473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169507</xdr:rowOff>
    </xdr:from>
    <xdr:ext cx="469744" cy="259045"/>
    <xdr:sp macro="" textlink="">
      <xdr:nvSpPr>
        <xdr:cNvPr id="279" name="n_4mainValue【福祉施設】&#10;一人当たり面積">
          <a:extLst>
            <a:ext uri="{FF2B5EF4-FFF2-40B4-BE49-F238E27FC236}">
              <a16:creationId xmlns:a16="http://schemas.microsoft.com/office/drawing/2014/main" id="{D59E143E-9755-45D4-8D13-FC12D53FD448}"/>
            </a:ext>
          </a:extLst>
        </xdr:cNvPr>
        <xdr:cNvSpPr txBox="1"/>
      </xdr:nvSpPr>
      <xdr:spPr>
        <a:xfrm>
          <a:off x="6737427" y="1474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88102BE6-CCFE-4DB1-BBD9-5680741C457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618CF5CB-E373-49F6-8E2B-AD67F07E162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E61BF42-74C9-4D55-B900-C63F456FA8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67E0CCDD-7DD8-42C0-BB7A-B5B6C45466F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F0348BB5-6C66-44E7-9085-C8529A7F01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2C18385-46FC-4A5C-8C31-968C0A9258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4E1978C7-8DD6-47A6-AF9F-4E87E35915F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1F0EEF1B-06CF-421B-B439-4ADEE5E98F4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811166D8-896B-45F4-B324-625D436636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9E1C2C0A-9688-4701-A96D-DC27DC0C4AE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D4AF68D5-F877-460D-AAE5-B09AF31F0AB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DA238330-8906-4E1E-AF30-8388F036D1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6693F80E-4CED-4906-B627-AB06EBBB6E6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F93D3E2E-6E14-48D7-AAAE-EC3CB03A4A2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CE7B3ED-D30F-40E6-8B50-335779720A3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8D7612A1-70DE-48FD-96A4-78BDF0A0846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96" name="テキスト ボックス 295">
          <a:extLst>
            <a:ext uri="{FF2B5EF4-FFF2-40B4-BE49-F238E27FC236}">
              <a16:creationId xmlns:a16="http://schemas.microsoft.com/office/drawing/2014/main" id="{05FC4EB5-4450-45D7-8DC1-4496AEA804B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97" name="直線コネクタ 296">
          <a:extLst>
            <a:ext uri="{FF2B5EF4-FFF2-40B4-BE49-F238E27FC236}">
              <a16:creationId xmlns:a16="http://schemas.microsoft.com/office/drawing/2014/main" id="{FBE42B14-F0BE-4CBC-9D3C-308B466E90B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98" name="直線コネクタ 297">
          <a:extLst>
            <a:ext uri="{FF2B5EF4-FFF2-40B4-BE49-F238E27FC236}">
              <a16:creationId xmlns:a16="http://schemas.microsoft.com/office/drawing/2014/main" id="{E70CD1D3-71D6-4235-B9AC-A2D1B76AD5D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99" name="テキスト ボックス 298">
          <a:extLst>
            <a:ext uri="{FF2B5EF4-FFF2-40B4-BE49-F238E27FC236}">
              <a16:creationId xmlns:a16="http://schemas.microsoft.com/office/drawing/2014/main" id="{F70DE7FC-7B21-49B3-B95D-F6451C9FC28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00" name="直線コネクタ 299">
          <a:extLst>
            <a:ext uri="{FF2B5EF4-FFF2-40B4-BE49-F238E27FC236}">
              <a16:creationId xmlns:a16="http://schemas.microsoft.com/office/drawing/2014/main" id="{4AC05839-027F-476C-94F1-BBBEB5852B9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01" name="テキスト ボックス 300">
          <a:extLst>
            <a:ext uri="{FF2B5EF4-FFF2-40B4-BE49-F238E27FC236}">
              <a16:creationId xmlns:a16="http://schemas.microsoft.com/office/drawing/2014/main" id="{425E0BB5-07F5-40E7-8864-EB8F6248BF1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02" name="直線コネクタ 301">
          <a:extLst>
            <a:ext uri="{FF2B5EF4-FFF2-40B4-BE49-F238E27FC236}">
              <a16:creationId xmlns:a16="http://schemas.microsoft.com/office/drawing/2014/main" id="{B03B95C4-5ABB-4F4E-990C-FAC4480ADD1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03" name="テキスト ボックス 302">
          <a:extLst>
            <a:ext uri="{FF2B5EF4-FFF2-40B4-BE49-F238E27FC236}">
              <a16:creationId xmlns:a16="http://schemas.microsoft.com/office/drawing/2014/main" id="{4A28C22A-7E2C-4A27-A776-7F37F23034B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04" name="直線コネクタ 303">
          <a:extLst>
            <a:ext uri="{FF2B5EF4-FFF2-40B4-BE49-F238E27FC236}">
              <a16:creationId xmlns:a16="http://schemas.microsoft.com/office/drawing/2014/main" id="{E4ACDFAC-3B40-4DDA-8203-F0AC2310EB6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05" name="テキスト ボックス 304">
          <a:extLst>
            <a:ext uri="{FF2B5EF4-FFF2-40B4-BE49-F238E27FC236}">
              <a16:creationId xmlns:a16="http://schemas.microsoft.com/office/drawing/2014/main" id="{B0941B5C-EB3E-405F-9077-F171B1912B8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06" name="直線コネクタ 305">
          <a:extLst>
            <a:ext uri="{FF2B5EF4-FFF2-40B4-BE49-F238E27FC236}">
              <a16:creationId xmlns:a16="http://schemas.microsoft.com/office/drawing/2014/main" id="{6792CE9E-81BD-448D-ABAD-302A69A5D48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07" name="テキスト ボックス 306">
          <a:extLst>
            <a:ext uri="{FF2B5EF4-FFF2-40B4-BE49-F238E27FC236}">
              <a16:creationId xmlns:a16="http://schemas.microsoft.com/office/drawing/2014/main" id="{998C7293-E1D9-47D0-9C58-FEEAF7123F7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08" name="直線コネクタ 307">
          <a:extLst>
            <a:ext uri="{FF2B5EF4-FFF2-40B4-BE49-F238E27FC236}">
              <a16:creationId xmlns:a16="http://schemas.microsoft.com/office/drawing/2014/main" id="{8C9D49CF-C1C5-47E8-A38B-E776C83F017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09" name="テキスト ボックス 308">
          <a:extLst>
            <a:ext uri="{FF2B5EF4-FFF2-40B4-BE49-F238E27FC236}">
              <a16:creationId xmlns:a16="http://schemas.microsoft.com/office/drawing/2014/main" id="{CE6DC57B-A7B4-438D-957F-CDF04DFBE0A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10" name="【市民会館】&#10;一人当たり面積グラフ枠">
          <a:extLst>
            <a:ext uri="{FF2B5EF4-FFF2-40B4-BE49-F238E27FC236}">
              <a16:creationId xmlns:a16="http://schemas.microsoft.com/office/drawing/2014/main" id="{562E5E2A-A355-420D-91FB-00DF4894135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11" name="直線コネクタ 310">
          <a:extLst>
            <a:ext uri="{FF2B5EF4-FFF2-40B4-BE49-F238E27FC236}">
              <a16:creationId xmlns:a16="http://schemas.microsoft.com/office/drawing/2014/main" id="{7D649768-0789-4F1A-BA4A-7CEFCE980A65}"/>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12" name="【市民会館】&#10;一人当たり面積最小値テキスト">
          <a:extLst>
            <a:ext uri="{FF2B5EF4-FFF2-40B4-BE49-F238E27FC236}">
              <a16:creationId xmlns:a16="http://schemas.microsoft.com/office/drawing/2014/main" id="{2A890F65-BB35-46CA-BC72-98933B2EE248}"/>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13" name="直線コネクタ 312">
          <a:extLst>
            <a:ext uri="{FF2B5EF4-FFF2-40B4-BE49-F238E27FC236}">
              <a16:creationId xmlns:a16="http://schemas.microsoft.com/office/drawing/2014/main" id="{52C7C983-486A-4D74-9E61-531EC8DF3BB4}"/>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14" name="【市民会館】&#10;一人当たり面積最大値テキスト">
          <a:extLst>
            <a:ext uri="{FF2B5EF4-FFF2-40B4-BE49-F238E27FC236}">
              <a16:creationId xmlns:a16="http://schemas.microsoft.com/office/drawing/2014/main" id="{8EA6AF35-A68E-4063-BBB6-37480207EF7D}"/>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15" name="直線コネクタ 314">
          <a:extLst>
            <a:ext uri="{FF2B5EF4-FFF2-40B4-BE49-F238E27FC236}">
              <a16:creationId xmlns:a16="http://schemas.microsoft.com/office/drawing/2014/main" id="{F2A4BF14-BD4D-4E77-86B8-FAB3D2C8B209}"/>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30878</xdr:rowOff>
    </xdr:from>
    <xdr:ext cx="469744" cy="259045"/>
    <xdr:sp macro="" textlink="">
      <xdr:nvSpPr>
        <xdr:cNvPr id="316" name="【市民会館】&#10;一人当たり面積平均値テキスト">
          <a:extLst>
            <a:ext uri="{FF2B5EF4-FFF2-40B4-BE49-F238E27FC236}">
              <a16:creationId xmlns:a16="http://schemas.microsoft.com/office/drawing/2014/main" id="{9D5D1344-154B-4FEC-BA1A-205B8B4EC99B}"/>
            </a:ext>
          </a:extLst>
        </xdr:cNvPr>
        <xdr:cNvSpPr txBox="1"/>
      </xdr:nvSpPr>
      <xdr:spPr>
        <a:xfrm>
          <a:off x="10515600" y="18204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17" name="フローチャート: 判断 316">
          <a:extLst>
            <a:ext uri="{FF2B5EF4-FFF2-40B4-BE49-F238E27FC236}">
              <a16:creationId xmlns:a16="http://schemas.microsoft.com/office/drawing/2014/main" id="{15E48F22-E55E-4AA8-A6E5-1F87C5206395}"/>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18" name="フローチャート: 判断 317">
          <a:extLst>
            <a:ext uri="{FF2B5EF4-FFF2-40B4-BE49-F238E27FC236}">
              <a16:creationId xmlns:a16="http://schemas.microsoft.com/office/drawing/2014/main" id="{D838A3EE-6365-4E66-B015-9F66A8B0E2AC}"/>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19" name="フローチャート: 判断 318">
          <a:extLst>
            <a:ext uri="{FF2B5EF4-FFF2-40B4-BE49-F238E27FC236}">
              <a16:creationId xmlns:a16="http://schemas.microsoft.com/office/drawing/2014/main" id="{449B6479-8983-4AB0-A63C-F6104FB96B32}"/>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20" name="フローチャート: 判断 319">
          <a:extLst>
            <a:ext uri="{FF2B5EF4-FFF2-40B4-BE49-F238E27FC236}">
              <a16:creationId xmlns:a16="http://schemas.microsoft.com/office/drawing/2014/main" id="{331EBFC9-5A5A-48EA-9C91-71A58C62A746}"/>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21" name="フローチャート: 判断 320">
          <a:extLst>
            <a:ext uri="{FF2B5EF4-FFF2-40B4-BE49-F238E27FC236}">
              <a16:creationId xmlns:a16="http://schemas.microsoft.com/office/drawing/2014/main" id="{E4F1FB8D-8717-48D5-86FF-AF9914F7E40E}"/>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D2315E99-FA95-46DE-B9A5-638F6408842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3257A466-5F55-4EC7-B572-00FEED7D9D1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97E84A7B-DBD9-4AD1-B7F3-7E657D00F69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25" name="テキスト ボックス 324">
          <a:extLst>
            <a:ext uri="{FF2B5EF4-FFF2-40B4-BE49-F238E27FC236}">
              <a16:creationId xmlns:a16="http://schemas.microsoft.com/office/drawing/2014/main" id="{88D9A4F3-CE38-4F24-81FD-A6D547817AB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26" name="テキスト ボックス 325">
          <a:extLst>
            <a:ext uri="{FF2B5EF4-FFF2-40B4-BE49-F238E27FC236}">
              <a16:creationId xmlns:a16="http://schemas.microsoft.com/office/drawing/2014/main" id="{FCD4900A-F7D1-4D5B-9B80-D07C5F50EAD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108</xdr:row>
      <xdr:rowOff>52832</xdr:rowOff>
    </xdr:from>
    <xdr:to>
      <xdr:col>36</xdr:col>
      <xdr:colOff>165100</xdr:colOff>
      <xdr:row>108</xdr:row>
      <xdr:rowOff>154432</xdr:rowOff>
    </xdr:to>
    <xdr:sp macro="" textlink="">
      <xdr:nvSpPr>
        <xdr:cNvPr id="327" name="楕円 326">
          <a:extLst>
            <a:ext uri="{FF2B5EF4-FFF2-40B4-BE49-F238E27FC236}">
              <a16:creationId xmlns:a16="http://schemas.microsoft.com/office/drawing/2014/main" id="{1A97D1DA-22F0-4916-840D-49C88FEFEDD2}"/>
            </a:ext>
          </a:extLst>
        </xdr:cNvPr>
        <xdr:cNvSpPr/>
      </xdr:nvSpPr>
      <xdr:spPr>
        <a:xfrm>
          <a:off x="6921500" y="185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160672</xdr:rowOff>
    </xdr:from>
    <xdr:ext cx="469744" cy="259045"/>
    <xdr:sp macro="" textlink="">
      <xdr:nvSpPr>
        <xdr:cNvPr id="328" name="n_1aveValue【市民会館】&#10;一人当たり面積">
          <a:extLst>
            <a:ext uri="{FF2B5EF4-FFF2-40B4-BE49-F238E27FC236}">
              <a16:creationId xmlns:a16="http://schemas.microsoft.com/office/drawing/2014/main" id="{FEF88E76-E55D-44F6-B3CD-754BA0457C78}"/>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29" name="n_2aveValue【市民会館】&#10;一人当たり面積">
          <a:extLst>
            <a:ext uri="{FF2B5EF4-FFF2-40B4-BE49-F238E27FC236}">
              <a16:creationId xmlns:a16="http://schemas.microsoft.com/office/drawing/2014/main" id="{ED85CD20-5E8F-44EF-A06B-832860217C13}"/>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30" name="n_3aveValue【市民会館】&#10;一人当たり面積">
          <a:extLst>
            <a:ext uri="{FF2B5EF4-FFF2-40B4-BE49-F238E27FC236}">
              <a16:creationId xmlns:a16="http://schemas.microsoft.com/office/drawing/2014/main" id="{9071139F-3D69-4B2C-A061-BAA379EC1930}"/>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31" name="n_4aveValue【市民会館】&#10;一人当たり面積">
          <a:extLst>
            <a:ext uri="{FF2B5EF4-FFF2-40B4-BE49-F238E27FC236}">
              <a16:creationId xmlns:a16="http://schemas.microsoft.com/office/drawing/2014/main" id="{4C071CE1-FFD0-49F4-9537-8D81FE85F9B1}"/>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145559</xdr:rowOff>
    </xdr:from>
    <xdr:ext cx="469744" cy="259045"/>
    <xdr:sp macro="" textlink="">
      <xdr:nvSpPr>
        <xdr:cNvPr id="332" name="n_4mainValue【市民会館】&#10;一人当たり面積">
          <a:extLst>
            <a:ext uri="{FF2B5EF4-FFF2-40B4-BE49-F238E27FC236}">
              <a16:creationId xmlns:a16="http://schemas.microsoft.com/office/drawing/2014/main" id="{EE2B8BF3-54A2-4C74-8BFB-04815154BD43}"/>
            </a:ext>
          </a:extLst>
        </xdr:cNvPr>
        <xdr:cNvSpPr txBox="1"/>
      </xdr:nvSpPr>
      <xdr:spPr>
        <a:xfrm>
          <a:off x="6737427"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a:extLst>
            <a:ext uri="{FF2B5EF4-FFF2-40B4-BE49-F238E27FC236}">
              <a16:creationId xmlns:a16="http://schemas.microsoft.com/office/drawing/2014/main" id="{67B3A3F5-A116-4103-827A-90715DC368E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a:extLst>
            <a:ext uri="{FF2B5EF4-FFF2-40B4-BE49-F238E27FC236}">
              <a16:creationId xmlns:a16="http://schemas.microsoft.com/office/drawing/2014/main" id="{82D44E0D-48A6-450B-B897-3D2189CB2C6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a:extLst>
            <a:ext uri="{FF2B5EF4-FFF2-40B4-BE49-F238E27FC236}">
              <a16:creationId xmlns:a16="http://schemas.microsoft.com/office/drawing/2014/main" id="{105D0F11-0489-4A1A-8198-7EC30DCCD1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a:extLst>
            <a:ext uri="{FF2B5EF4-FFF2-40B4-BE49-F238E27FC236}">
              <a16:creationId xmlns:a16="http://schemas.microsoft.com/office/drawing/2014/main" id="{A4F09598-0CFF-4C1B-B31F-067547DEEB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a:extLst>
            <a:ext uri="{FF2B5EF4-FFF2-40B4-BE49-F238E27FC236}">
              <a16:creationId xmlns:a16="http://schemas.microsoft.com/office/drawing/2014/main" id="{E0A90989-AC96-4522-995F-A176DFE0DF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a:extLst>
            <a:ext uri="{FF2B5EF4-FFF2-40B4-BE49-F238E27FC236}">
              <a16:creationId xmlns:a16="http://schemas.microsoft.com/office/drawing/2014/main" id="{0BD65B55-1672-4088-AF3C-3B0E140F1E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a:extLst>
            <a:ext uri="{FF2B5EF4-FFF2-40B4-BE49-F238E27FC236}">
              <a16:creationId xmlns:a16="http://schemas.microsoft.com/office/drawing/2014/main" id="{6CE46EDE-0EC7-4309-8E34-A936E4FCB27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a:extLst>
            <a:ext uri="{FF2B5EF4-FFF2-40B4-BE49-F238E27FC236}">
              <a16:creationId xmlns:a16="http://schemas.microsoft.com/office/drawing/2014/main" id="{0BA246E7-8DE6-4B49-91AA-D5227A8D54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a:extLst>
            <a:ext uri="{FF2B5EF4-FFF2-40B4-BE49-F238E27FC236}">
              <a16:creationId xmlns:a16="http://schemas.microsoft.com/office/drawing/2014/main" id="{B11A97F0-FBA4-4814-9A7A-11C00108138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a:extLst>
            <a:ext uri="{FF2B5EF4-FFF2-40B4-BE49-F238E27FC236}">
              <a16:creationId xmlns:a16="http://schemas.microsoft.com/office/drawing/2014/main" id="{229DBC98-D0BB-4C37-A539-1BFE32AB3E7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43" name="テキスト ボックス 342">
          <a:extLst>
            <a:ext uri="{FF2B5EF4-FFF2-40B4-BE49-F238E27FC236}">
              <a16:creationId xmlns:a16="http://schemas.microsoft.com/office/drawing/2014/main" id="{C55FD67F-5DE3-477E-AB99-DC7C4DA43F2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44" name="直線コネクタ 343">
          <a:extLst>
            <a:ext uri="{FF2B5EF4-FFF2-40B4-BE49-F238E27FC236}">
              <a16:creationId xmlns:a16="http://schemas.microsoft.com/office/drawing/2014/main" id="{66B117E1-7C67-4544-8E0B-92416563687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45" name="テキスト ボックス 344">
          <a:extLst>
            <a:ext uri="{FF2B5EF4-FFF2-40B4-BE49-F238E27FC236}">
              <a16:creationId xmlns:a16="http://schemas.microsoft.com/office/drawing/2014/main" id="{AE1D817A-5F78-4DB4-A95C-9C216FF6C2F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6" name="直線コネクタ 345">
          <a:extLst>
            <a:ext uri="{FF2B5EF4-FFF2-40B4-BE49-F238E27FC236}">
              <a16:creationId xmlns:a16="http://schemas.microsoft.com/office/drawing/2014/main" id="{72834031-4133-4653-A1CE-F68DA35875D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7" name="テキスト ボックス 346">
          <a:extLst>
            <a:ext uri="{FF2B5EF4-FFF2-40B4-BE49-F238E27FC236}">
              <a16:creationId xmlns:a16="http://schemas.microsoft.com/office/drawing/2014/main" id="{276CD843-E3F8-4B71-84E2-28E12E2BFFB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8" name="直線コネクタ 347">
          <a:extLst>
            <a:ext uri="{FF2B5EF4-FFF2-40B4-BE49-F238E27FC236}">
              <a16:creationId xmlns:a16="http://schemas.microsoft.com/office/drawing/2014/main" id="{6848715A-332F-481B-B8EC-A94FF426143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9" name="テキスト ボックス 348">
          <a:extLst>
            <a:ext uri="{FF2B5EF4-FFF2-40B4-BE49-F238E27FC236}">
              <a16:creationId xmlns:a16="http://schemas.microsoft.com/office/drawing/2014/main" id="{199FE7A9-DFFD-41C5-9F2E-DBFB1589B70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0" name="直線コネクタ 349">
          <a:extLst>
            <a:ext uri="{FF2B5EF4-FFF2-40B4-BE49-F238E27FC236}">
              <a16:creationId xmlns:a16="http://schemas.microsoft.com/office/drawing/2014/main" id="{CE70735F-54C3-4C0D-AD5A-65D47E0D0D7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1" name="テキスト ボックス 350">
          <a:extLst>
            <a:ext uri="{FF2B5EF4-FFF2-40B4-BE49-F238E27FC236}">
              <a16:creationId xmlns:a16="http://schemas.microsoft.com/office/drawing/2014/main" id="{E446B803-D092-4C5C-8A40-4C81E74B2A9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2" name="直線コネクタ 351">
          <a:extLst>
            <a:ext uri="{FF2B5EF4-FFF2-40B4-BE49-F238E27FC236}">
              <a16:creationId xmlns:a16="http://schemas.microsoft.com/office/drawing/2014/main" id="{70E70A7B-19BA-462F-B279-3C6066E7AA4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3" name="テキスト ボックス 352">
          <a:extLst>
            <a:ext uri="{FF2B5EF4-FFF2-40B4-BE49-F238E27FC236}">
              <a16:creationId xmlns:a16="http://schemas.microsoft.com/office/drawing/2014/main" id="{E0C896E3-123E-422E-A587-AA51DB27BD9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4" name="直線コネクタ 353">
          <a:extLst>
            <a:ext uri="{FF2B5EF4-FFF2-40B4-BE49-F238E27FC236}">
              <a16:creationId xmlns:a16="http://schemas.microsoft.com/office/drawing/2014/main" id="{A0FD3B32-A002-49D5-B41C-FFB18F01A8A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55" name="テキスト ボックス 354">
          <a:extLst>
            <a:ext uri="{FF2B5EF4-FFF2-40B4-BE49-F238E27FC236}">
              <a16:creationId xmlns:a16="http://schemas.microsoft.com/office/drawing/2014/main" id="{CD0EE95F-BA5B-474C-A8D2-32584C3F900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6" name="直線コネクタ 355">
          <a:extLst>
            <a:ext uri="{FF2B5EF4-FFF2-40B4-BE49-F238E27FC236}">
              <a16:creationId xmlns:a16="http://schemas.microsoft.com/office/drawing/2014/main" id="{F0888041-1B55-4976-9E17-ACA878A719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57" name="【一般廃棄物処理施設】&#10;有形固定資産減価償却率グラフ枠">
          <a:extLst>
            <a:ext uri="{FF2B5EF4-FFF2-40B4-BE49-F238E27FC236}">
              <a16:creationId xmlns:a16="http://schemas.microsoft.com/office/drawing/2014/main" id="{F90E29F2-3474-45D2-80B8-9021482FE9E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58" name="直線コネクタ 357">
          <a:extLst>
            <a:ext uri="{FF2B5EF4-FFF2-40B4-BE49-F238E27FC236}">
              <a16:creationId xmlns:a16="http://schemas.microsoft.com/office/drawing/2014/main" id="{5D2C5A15-40ED-4144-9860-F8E0CCB4CAF5}"/>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59" name="【一般廃棄物処理施設】&#10;有形固定資産減価償却率最小値テキスト">
          <a:extLst>
            <a:ext uri="{FF2B5EF4-FFF2-40B4-BE49-F238E27FC236}">
              <a16:creationId xmlns:a16="http://schemas.microsoft.com/office/drawing/2014/main" id="{E02EAD0E-5ECE-4D55-8F97-ADAB831D4FF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60" name="直線コネクタ 359">
          <a:extLst>
            <a:ext uri="{FF2B5EF4-FFF2-40B4-BE49-F238E27FC236}">
              <a16:creationId xmlns:a16="http://schemas.microsoft.com/office/drawing/2014/main" id="{94BE6C8C-F699-42A5-BE82-63945D1594F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61" name="【一般廃棄物処理施設】&#10;有形固定資産減価償却率最大値テキスト">
          <a:extLst>
            <a:ext uri="{FF2B5EF4-FFF2-40B4-BE49-F238E27FC236}">
              <a16:creationId xmlns:a16="http://schemas.microsoft.com/office/drawing/2014/main" id="{DB5A90B1-C2BF-4B81-A836-2EAD4CD92E4B}"/>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62" name="直線コネクタ 361">
          <a:extLst>
            <a:ext uri="{FF2B5EF4-FFF2-40B4-BE49-F238E27FC236}">
              <a16:creationId xmlns:a16="http://schemas.microsoft.com/office/drawing/2014/main" id="{393C3127-0AC3-417E-A39B-3A4E8C349EE2}"/>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63" name="【一般廃棄物処理施設】&#10;有形固定資産減価償却率平均値テキスト">
          <a:extLst>
            <a:ext uri="{FF2B5EF4-FFF2-40B4-BE49-F238E27FC236}">
              <a16:creationId xmlns:a16="http://schemas.microsoft.com/office/drawing/2014/main" id="{69FA2EA2-5045-4BA5-8A76-A7A2B821C8AC}"/>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64" name="フローチャート: 判断 363">
          <a:extLst>
            <a:ext uri="{FF2B5EF4-FFF2-40B4-BE49-F238E27FC236}">
              <a16:creationId xmlns:a16="http://schemas.microsoft.com/office/drawing/2014/main" id="{D07C447D-4C58-4A1B-82CC-17D71E24BBED}"/>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65" name="フローチャート: 判断 364">
          <a:extLst>
            <a:ext uri="{FF2B5EF4-FFF2-40B4-BE49-F238E27FC236}">
              <a16:creationId xmlns:a16="http://schemas.microsoft.com/office/drawing/2014/main" id="{FBFDDF1D-FBF2-48B1-9CBC-F3E4AE3FDB17}"/>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66" name="フローチャート: 判断 365">
          <a:extLst>
            <a:ext uri="{FF2B5EF4-FFF2-40B4-BE49-F238E27FC236}">
              <a16:creationId xmlns:a16="http://schemas.microsoft.com/office/drawing/2014/main" id="{C7902AE2-BFED-404F-9F59-09F3ED7BF32A}"/>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67" name="フローチャート: 判断 366">
          <a:extLst>
            <a:ext uri="{FF2B5EF4-FFF2-40B4-BE49-F238E27FC236}">
              <a16:creationId xmlns:a16="http://schemas.microsoft.com/office/drawing/2014/main" id="{752878C8-095A-4572-B3A3-8BFEA5CC0DCB}"/>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68" name="フローチャート: 判断 367">
          <a:extLst>
            <a:ext uri="{FF2B5EF4-FFF2-40B4-BE49-F238E27FC236}">
              <a16:creationId xmlns:a16="http://schemas.microsoft.com/office/drawing/2014/main" id="{5B8C1D88-2353-4074-90B9-B0B545AD4B2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id="{F94FD1EA-BEDF-4015-AED3-42ABE5694B8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id="{A4571E19-8B78-4FF9-87BF-1745501C3F9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id="{AC14FA40-593A-4002-ABB0-051A3C221AC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2" name="テキスト ボックス 371">
          <a:extLst>
            <a:ext uri="{FF2B5EF4-FFF2-40B4-BE49-F238E27FC236}">
              <a16:creationId xmlns:a16="http://schemas.microsoft.com/office/drawing/2014/main" id="{5B2E1488-6DE6-4C6A-BF0B-251547A9023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3" name="テキスト ボックス 372">
          <a:extLst>
            <a:ext uri="{FF2B5EF4-FFF2-40B4-BE49-F238E27FC236}">
              <a16:creationId xmlns:a16="http://schemas.microsoft.com/office/drawing/2014/main" id="{64F4F523-1B1E-4D4C-BA55-DA062B4116E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31931</xdr:rowOff>
    </xdr:from>
    <xdr:to>
      <xdr:col>85</xdr:col>
      <xdr:colOff>177800</xdr:colOff>
      <xdr:row>38</xdr:row>
      <xdr:rowOff>133531</xdr:rowOff>
    </xdr:to>
    <xdr:sp macro="" textlink="">
      <xdr:nvSpPr>
        <xdr:cNvPr id="374" name="楕円 373">
          <a:extLst>
            <a:ext uri="{FF2B5EF4-FFF2-40B4-BE49-F238E27FC236}">
              <a16:creationId xmlns:a16="http://schemas.microsoft.com/office/drawing/2014/main" id="{4F4760D2-48AF-49F8-8614-09D7A2CDDBDE}"/>
            </a:ext>
          </a:extLst>
        </xdr:cNvPr>
        <xdr:cNvSpPr/>
      </xdr:nvSpPr>
      <xdr:spPr>
        <a:xfrm>
          <a:off x="162687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54808</xdr:rowOff>
    </xdr:from>
    <xdr:ext cx="405111" cy="259045"/>
    <xdr:sp macro="" textlink="">
      <xdr:nvSpPr>
        <xdr:cNvPr id="375" name="【一般廃棄物処理施設】&#10;有形固定資産減価償却率該当値テキスト">
          <a:extLst>
            <a:ext uri="{FF2B5EF4-FFF2-40B4-BE49-F238E27FC236}">
              <a16:creationId xmlns:a16="http://schemas.microsoft.com/office/drawing/2014/main" id="{E377EE01-4429-4BEA-AAC0-18EF2B425657}"/>
            </a:ext>
          </a:extLst>
        </xdr:cNvPr>
        <xdr:cNvSpPr txBox="1"/>
      </xdr:nvSpPr>
      <xdr:spPr>
        <a:xfrm>
          <a:off x="16357600" y="639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31931</xdr:rowOff>
    </xdr:from>
    <xdr:to>
      <xdr:col>81</xdr:col>
      <xdr:colOff>101600</xdr:colOff>
      <xdr:row>38</xdr:row>
      <xdr:rowOff>133531</xdr:rowOff>
    </xdr:to>
    <xdr:sp macro="" textlink="">
      <xdr:nvSpPr>
        <xdr:cNvPr id="376" name="楕円 375">
          <a:extLst>
            <a:ext uri="{FF2B5EF4-FFF2-40B4-BE49-F238E27FC236}">
              <a16:creationId xmlns:a16="http://schemas.microsoft.com/office/drawing/2014/main" id="{CED08767-CA51-4DDB-8BFB-89BAF711286A}"/>
            </a:ext>
          </a:extLst>
        </xdr:cNvPr>
        <xdr:cNvSpPr/>
      </xdr:nvSpPr>
      <xdr:spPr>
        <a:xfrm>
          <a:off x="15430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82731</xdr:rowOff>
    </xdr:from>
    <xdr:to>
      <xdr:col>85</xdr:col>
      <xdr:colOff>127000</xdr:colOff>
      <xdr:row>38</xdr:row>
      <xdr:rowOff>82731</xdr:rowOff>
    </xdr:to>
    <xdr:cxnSp macro="">
      <xdr:nvCxnSpPr>
        <xdr:cNvPr id="377" name="直線コネクタ 376">
          <a:extLst>
            <a:ext uri="{FF2B5EF4-FFF2-40B4-BE49-F238E27FC236}">
              <a16:creationId xmlns:a16="http://schemas.microsoft.com/office/drawing/2014/main" id="{4A7F248F-A1FB-4631-B48D-54D8D157BA7F}"/>
            </a:ext>
          </a:extLst>
        </xdr:cNvPr>
        <xdr:cNvCxnSpPr/>
      </xdr:nvCxnSpPr>
      <xdr:spPr>
        <a:xfrm>
          <a:off x="15481300" y="659783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31931</xdr:rowOff>
    </xdr:from>
    <xdr:to>
      <xdr:col>76</xdr:col>
      <xdr:colOff>165100</xdr:colOff>
      <xdr:row>38</xdr:row>
      <xdr:rowOff>133531</xdr:rowOff>
    </xdr:to>
    <xdr:sp macro="" textlink="">
      <xdr:nvSpPr>
        <xdr:cNvPr id="378" name="楕円 377">
          <a:extLst>
            <a:ext uri="{FF2B5EF4-FFF2-40B4-BE49-F238E27FC236}">
              <a16:creationId xmlns:a16="http://schemas.microsoft.com/office/drawing/2014/main" id="{5BACF120-C687-49A0-98A2-AEA325C6E1FC}"/>
            </a:ext>
          </a:extLst>
        </xdr:cNvPr>
        <xdr:cNvSpPr/>
      </xdr:nvSpPr>
      <xdr:spPr>
        <a:xfrm>
          <a:off x="14541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82731</xdr:rowOff>
    </xdr:from>
    <xdr:to>
      <xdr:col>81</xdr:col>
      <xdr:colOff>50800</xdr:colOff>
      <xdr:row>38</xdr:row>
      <xdr:rowOff>82731</xdr:rowOff>
    </xdr:to>
    <xdr:cxnSp macro="">
      <xdr:nvCxnSpPr>
        <xdr:cNvPr id="379" name="直線コネクタ 378">
          <a:extLst>
            <a:ext uri="{FF2B5EF4-FFF2-40B4-BE49-F238E27FC236}">
              <a16:creationId xmlns:a16="http://schemas.microsoft.com/office/drawing/2014/main" id="{22876F41-900B-428F-A6D3-BFC0A8FC18C3}"/>
            </a:ext>
          </a:extLst>
        </xdr:cNvPr>
        <xdr:cNvCxnSpPr/>
      </xdr:nvCxnSpPr>
      <xdr:spPr>
        <a:xfrm>
          <a:off x="14592300" y="65978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31931</xdr:rowOff>
    </xdr:from>
    <xdr:to>
      <xdr:col>72</xdr:col>
      <xdr:colOff>38100</xdr:colOff>
      <xdr:row>38</xdr:row>
      <xdr:rowOff>133531</xdr:rowOff>
    </xdr:to>
    <xdr:sp macro="" textlink="">
      <xdr:nvSpPr>
        <xdr:cNvPr id="380" name="楕円 379">
          <a:extLst>
            <a:ext uri="{FF2B5EF4-FFF2-40B4-BE49-F238E27FC236}">
              <a16:creationId xmlns:a16="http://schemas.microsoft.com/office/drawing/2014/main" id="{A4D31C4D-B2E9-44E9-BBB2-04E226CA097A}"/>
            </a:ext>
          </a:extLst>
        </xdr:cNvPr>
        <xdr:cNvSpPr/>
      </xdr:nvSpPr>
      <xdr:spPr>
        <a:xfrm>
          <a:off x="13652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82731</xdr:rowOff>
    </xdr:from>
    <xdr:to>
      <xdr:col>76</xdr:col>
      <xdr:colOff>114300</xdr:colOff>
      <xdr:row>38</xdr:row>
      <xdr:rowOff>82731</xdr:rowOff>
    </xdr:to>
    <xdr:cxnSp macro="">
      <xdr:nvCxnSpPr>
        <xdr:cNvPr id="381" name="直線コネクタ 380">
          <a:extLst>
            <a:ext uri="{FF2B5EF4-FFF2-40B4-BE49-F238E27FC236}">
              <a16:creationId xmlns:a16="http://schemas.microsoft.com/office/drawing/2014/main" id="{F5CF5578-9756-42D7-AECF-DB24E278F98E}"/>
            </a:ext>
          </a:extLst>
        </xdr:cNvPr>
        <xdr:cNvCxnSpPr/>
      </xdr:nvCxnSpPr>
      <xdr:spPr>
        <a:xfrm>
          <a:off x="13703300" y="65978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131535</xdr:rowOff>
    </xdr:from>
    <xdr:to>
      <xdr:col>67</xdr:col>
      <xdr:colOff>101600</xdr:colOff>
      <xdr:row>39</xdr:row>
      <xdr:rowOff>61685</xdr:rowOff>
    </xdr:to>
    <xdr:sp macro="" textlink="">
      <xdr:nvSpPr>
        <xdr:cNvPr id="382" name="楕円 381">
          <a:extLst>
            <a:ext uri="{FF2B5EF4-FFF2-40B4-BE49-F238E27FC236}">
              <a16:creationId xmlns:a16="http://schemas.microsoft.com/office/drawing/2014/main" id="{09CAC270-D561-431D-B9B4-31FE015C884A}"/>
            </a:ext>
          </a:extLst>
        </xdr:cNvPr>
        <xdr:cNvSpPr/>
      </xdr:nvSpPr>
      <xdr:spPr>
        <a:xfrm>
          <a:off x="12763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82731</xdr:rowOff>
    </xdr:from>
    <xdr:to>
      <xdr:col>71</xdr:col>
      <xdr:colOff>177800</xdr:colOff>
      <xdr:row>39</xdr:row>
      <xdr:rowOff>10885</xdr:rowOff>
    </xdr:to>
    <xdr:cxnSp macro="">
      <xdr:nvCxnSpPr>
        <xdr:cNvPr id="383" name="直線コネクタ 382">
          <a:extLst>
            <a:ext uri="{FF2B5EF4-FFF2-40B4-BE49-F238E27FC236}">
              <a16:creationId xmlns:a16="http://schemas.microsoft.com/office/drawing/2014/main" id="{F99F8B89-2CFE-4D6E-AC2E-BE29D3D74D8E}"/>
            </a:ext>
          </a:extLst>
        </xdr:cNvPr>
        <xdr:cNvCxnSpPr/>
      </xdr:nvCxnSpPr>
      <xdr:spPr>
        <a:xfrm flipV="1">
          <a:off x="12814300" y="6597831"/>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84" name="n_1aveValue【一般廃棄物処理施設】&#10;有形固定資産減価償却率">
          <a:extLst>
            <a:ext uri="{FF2B5EF4-FFF2-40B4-BE49-F238E27FC236}">
              <a16:creationId xmlns:a16="http://schemas.microsoft.com/office/drawing/2014/main" id="{2428886D-1750-4F9C-8C13-56622D615E92}"/>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85" name="n_2aveValue【一般廃棄物処理施設】&#10;有形固定資産減価償却率">
          <a:extLst>
            <a:ext uri="{FF2B5EF4-FFF2-40B4-BE49-F238E27FC236}">
              <a16:creationId xmlns:a16="http://schemas.microsoft.com/office/drawing/2014/main" id="{35DD0CAA-A0C6-408C-987D-333A0604F467}"/>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86" name="n_3aveValue【一般廃棄物処理施設】&#10;有形固定資産減価償却率">
          <a:extLst>
            <a:ext uri="{FF2B5EF4-FFF2-40B4-BE49-F238E27FC236}">
              <a16:creationId xmlns:a16="http://schemas.microsoft.com/office/drawing/2014/main" id="{1EB52E47-9574-4698-82F4-BF43C66AF5D5}"/>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87" name="n_4aveValue【一般廃棄物処理施設】&#10;有形固定資産減価償却率">
          <a:extLst>
            <a:ext uri="{FF2B5EF4-FFF2-40B4-BE49-F238E27FC236}">
              <a16:creationId xmlns:a16="http://schemas.microsoft.com/office/drawing/2014/main" id="{9797AF2A-D645-4A55-8C92-E78783C9E68B}"/>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150058</xdr:rowOff>
    </xdr:from>
    <xdr:ext cx="405111" cy="259045"/>
    <xdr:sp macro="" textlink="">
      <xdr:nvSpPr>
        <xdr:cNvPr id="388" name="n_1mainValue【一般廃棄物処理施設】&#10;有形固定資産減価償却率">
          <a:extLst>
            <a:ext uri="{FF2B5EF4-FFF2-40B4-BE49-F238E27FC236}">
              <a16:creationId xmlns:a16="http://schemas.microsoft.com/office/drawing/2014/main" id="{5C18FC2D-E50C-40B4-A00A-61E4B5C7E47F}"/>
            </a:ext>
          </a:extLst>
        </xdr:cNvPr>
        <xdr:cNvSpPr txBox="1"/>
      </xdr:nvSpPr>
      <xdr:spPr>
        <a:xfrm>
          <a:off x="152660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150058</xdr:rowOff>
    </xdr:from>
    <xdr:ext cx="405111" cy="259045"/>
    <xdr:sp macro="" textlink="">
      <xdr:nvSpPr>
        <xdr:cNvPr id="389" name="n_2mainValue【一般廃棄物処理施設】&#10;有形固定資産減価償却率">
          <a:extLst>
            <a:ext uri="{FF2B5EF4-FFF2-40B4-BE49-F238E27FC236}">
              <a16:creationId xmlns:a16="http://schemas.microsoft.com/office/drawing/2014/main" id="{DCAC40AA-3D92-4AD8-A195-70095DEE8D47}"/>
            </a:ext>
          </a:extLst>
        </xdr:cNvPr>
        <xdr:cNvSpPr txBox="1"/>
      </xdr:nvSpPr>
      <xdr:spPr>
        <a:xfrm>
          <a:off x="143897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124658</xdr:rowOff>
    </xdr:from>
    <xdr:ext cx="405111" cy="259045"/>
    <xdr:sp macro="" textlink="">
      <xdr:nvSpPr>
        <xdr:cNvPr id="390" name="n_3mainValue【一般廃棄物処理施設】&#10;有形固定資産減価償却率">
          <a:extLst>
            <a:ext uri="{FF2B5EF4-FFF2-40B4-BE49-F238E27FC236}">
              <a16:creationId xmlns:a16="http://schemas.microsoft.com/office/drawing/2014/main" id="{AFCD11BF-A3A0-480C-8F5D-784535A5F36A}"/>
            </a:ext>
          </a:extLst>
        </xdr:cNvPr>
        <xdr:cNvSpPr txBox="1"/>
      </xdr:nvSpPr>
      <xdr:spPr>
        <a:xfrm>
          <a:off x="135007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52812</xdr:rowOff>
    </xdr:from>
    <xdr:ext cx="405111" cy="259045"/>
    <xdr:sp macro="" textlink="">
      <xdr:nvSpPr>
        <xdr:cNvPr id="391" name="n_4mainValue【一般廃棄物処理施設】&#10;有形固定資産減価償却率">
          <a:extLst>
            <a:ext uri="{FF2B5EF4-FFF2-40B4-BE49-F238E27FC236}">
              <a16:creationId xmlns:a16="http://schemas.microsoft.com/office/drawing/2014/main" id="{87EAA980-EC63-4DA4-9FE0-4B3C65FBF839}"/>
            </a:ext>
          </a:extLst>
        </xdr:cNvPr>
        <xdr:cNvSpPr txBox="1"/>
      </xdr:nvSpPr>
      <xdr:spPr>
        <a:xfrm>
          <a:off x="12611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2" name="正方形/長方形 391">
          <a:extLst>
            <a:ext uri="{FF2B5EF4-FFF2-40B4-BE49-F238E27FC236}">
              <a16:creationId xmlns:a16="http://schemas.microsoft.com/office/drawing/2014/main" id="{6C4C1D27-DFA4-4D1A-A87A-7572677AB4A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3" name="正方形/長方形 392">
          <a:extLst>
            <a:ext uri="{FF2B5EF4-FFF2-40B4-BE49-F238E27FC236}">
              <a16:creationId xmlns:a16="http://schemas.microsoft.com/office/drawing/2014/main" id="{A88B8BB2-D9D1-4C44-9089-54E3613DFA6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4" name="正方形/長方形 393">
          <a:extLst>
            <a:ext uri="{FF2B5EF4-FFF2-40B4-BE49-F238E27FC236}">
              <a16:creationId xmlns:a16="http://schemas.microsoft.com/office/drawing/2014/main" id="{E2B22F11-ABCE-437A-A572-37C72EB147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5" name="正方形/長方形 394">
          <a:extLst>
            <a:ext uri="{FF2B5EF4-FFF2-40B4-BE49-F238E27FC236}">
              <a16:creationId xmlns:a16="http://schemas.microsoft.com/office/drawing/2014/main" id="{59E6985A-F008-4813-84FD-6E162AE7C11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6" name="正方形/長方形 395">
          <a:extLst>
            <a:ext uri="{FF2B5EF4-FFF2-40B4-BE49-F238E27FC236}">
              <a16:creationId xmlns:a16="http://schemas.microsoft.com/office/drawing/2014/main" id="{7CAC8E1A-BAF9-480F-A7A7-F3023C551E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7" name="正方形/長方形 396">
          <a:extLst>
            <a:ext uri="{FF2B5EF4-FFF2-40B4-BE49-F238E27FC236}">
              <a16:creationId xmlns:a16="http://schemas.microsoft.com/office/drawing/2014/main" id="{DF5541C6-985C-4F64-A731-2213E27541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8" name="正方形/長方形 397">
          <a:extLst>
            <a:ext uri="{FF2B5EF4-FFF2-40B4-BE49-F238E27FC236}">
              <a16:creationId xmlns:a16="http://schemas.microsoft.com/office/drawing/2014/main" id="{415EE0F0-E6AF-4FE4-A0F1-4B3BB928535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9" name="正方形/長方形 398">
          <a:extLst>
            <a:ext uri="{FF2B5EF4-FFF2-40B4-BE49-F238E27FC236}">
              <a16:creationId xmlns:a16="http://schemas.microsoft.com/office/drawing/2014/main" id="{F98429BA-16E0-4262-B5AF-9D8DAB4E647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0" name="テキスト ボックス 399">
          <a:extLst>
            <a:ext uri="{FF2B5EF4-FFF2-40B4-BE49-F238E27FC236}">
              <a16:creationId xmlns:a16="http://schemas.microsoft.com/office/drawing/2014/main" id="{B580F3AD-1AB7-40C8-BA54-15321AD40B5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1" name="直線コネクタ 400">
          <a:extLst>
            <a:ext uri="{FF2B5EF4-FFF2-40B4-BE49-F238E27FC236}">
              <a16:creationId xmlns:a16="http://schemas.microsoft.com/office/drawing/2014/main" id="{CF239AB4-6E06-4EB7-8207-F362034C997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02" name="直線コネクタ 401">
          <a:extLst>
            <a:ext uri="{FF2B5EF4-FFF2-40B4-BE49-F238E27FC236}">
              <a16:creationId xmlns:a16="http://schemas.microsoft.com/office/drawing/2014/main" id="{70D52161-C732-4C38-BC0A-41916309EB9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03" name="テキスト ボックス 402">
          <a:extLst>
            <a:ext uri="{FF2B5EF4-FFF2-40B4-BE49-F238E27FC236}">
              <a16:creationId xmlns:a16="http://schemas.microsoft.com/office/drawing/2014/main" id="{A3248773-3C8D-43AC-B231-13714C5FFE8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04" name="直線コネクタ 403">
          <a:extLst>
            <a:ext uri="{FF2B5EF4-FFF2-40B4-BE49-F238E27FC236}">
              <a16:creationId xmlns:a16="http://schemas.microsoft.com/office/drawing/2014/main" id="{688314CA-8019-4100-B5A6-7FA802E3CBD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05" name="テキスト ボックス 404">
          <a:extLst>
            <a:ext uri="{FF2B5EF4-FFF2-40B4-BE49-F238E27FC236}">
              <a16:creationId xmlns:a16="http://schemas.microsoft.com/office/drawing/2014/main" id="{7256A12B-C035-4512-BC80-341AC7B1994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06" name="直線コネクタ 405">
          <a:extLst>
            <a:ext uri="{FF2B5EF4-FFF2-40B4-BE49-F238E27FC236}">
              <a16:creationId xmlns:a16="http://schemas.microsoft.com/office/drawing/2014/main" id="{B66CBF4C-2105-47E9-A69F-007BBE8036B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07" name="テキスト ボックス 406">
          <a:extLst>
            <a:ext uri="{FF2B5EF4-FFF2-40B4-BE49-F238E27FC236}">
              <a16:creationId xmlns:a16="http://schemas.microsoft.com/office/drawing/2014/main" id="{EA627CDF-A0C3-481F-B548-E1774A449184}"/>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08" name="直線コネクタ 407">
          <a:extLst>
            <a:ext uri="{FF2B5EF4-FFF2-40B4-BE49-F238E27FC236}">
              <a16:creationId xmlns:a16="http://schemas.microsoft.com/office/drawing/2014/main" id="{362073B1-A365-43E3-9729-079653B6898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09" name="テキスト ボックス 408">
          <a:extLst>
            <a:ext uri="{FF2B5EF4-FFF2-40B4-BE49-F238E27FC236}">
              <a16:creationId xmlns:a16="http://schemas.microsoft.com/office/drawing/2014/main" id="{9E7621B0-B449-4C8E-A28B-6D924C455AE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0" name="直線コネクタ 409">
          <a:extLst>
            <a:ext uri="{FF2B5EF4-FFF2-40B4-BE49-F238E27FC236}">
              <a16:creationId xmlns:a16="http://schemas.microsoft.com/office/drawing/2014/main" id="{751FD01A-67F6-4921-83F7-C6001691AD4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11" name="テキスト ボックス 410">
          <a:extLst>
            <a:ext uri="{FF2B5EF4-FFF2-40B4-BE49-F238E27FC236}">
              <a16:creationId xmlns:a16="http://schemas.microsoft.com/office/drawing/2014/main" id="{CACD157C-DE67-4021-81BA-4318C1376BF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2" name="【一般廃棄物処理施設】&#10;一人当たり有形固定資産（償却資産）額グラフ枠">
          <a:extLst>
            <a:ext uri="{FF2B5EF4-FFF2-40B4-BE49-F238E27FC236}">
              <a16:creationId xmlns:a16="http://schemas.microsoft.com/office/drawing/2014/main" id="{C4C547FE-F470-4C46-A380-185A20899A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13" name="直線コネクタ 412">
          <a:extLst>
            <a:ext uri="{FF2B5EF4-FFF2-40B4-BE49-F238E27FC236}">
              <a16:creationId xmlns:a16="http://schemas.microsoft.com/office/drawing/2014/main" id="{B3E7CA02-5E34-4E59-AA21-FA990F515316}"/>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14" name="【一般廃棄物処理施設】&#10;一人当たり有形固定資産（償却資産）額最小値テキスト">
          <a:extLst>
            <a:ext uri="{FF2B5EF4-FFF2-40B4-BE49-F238E27FC236}">
              <a16:creationId xmlns:a16="http://schemas.microsoft.com/office/drawing/2014/main" id="{13B034AC-E864-4D86-A419-84C23D00F5D8}"/>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15" name="直線コネクタ 414">
          <a:extLst>
            <a:ext uri="{FF2B5EF4-FFF2-40B4-BE49-F238E27FC236}">
              <a16:creationId xmlns:a16="http://schemas.microsoft.com/office/drawing/2014/main" id="{7DA836DD-80A0-4197-9F96-15B8BD68D22A}"/>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16" name="【一般廃棄物処理施設】&#10;一人当たり有形固定資産（償却資産）額最大値テキスト">
          <a:extLst>
            <a:ext uri="{FF2B5EF4-FFF2-40B4-BE49-F238E27FC236}">
              <a16:creationId xmlns:a16="http://schemas.microsoft.com/office/drawing/2014/main" id="{DA2B4007-DDF6-44D3-8246-98C5CD5089B4}"/>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17" name="直線コネクタ 416">
          <a:extLst>
            <a:ext uri="{FF2B5EF4-FFF2-40B4-BE49-F238E27FC236}">
              <a16:creationId xmlns:a16="http://schemas.microsoft.com/office/drawing/2014/main" id="{43E9D22D-36FD-41D3-9D43-E052561696E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18" name="【一般廃棄物処理施設】&#10;一人当たり有形固定資産（償却資産）額平均値テキスト">
          <a:extLst>
            <a:ext uri="{FF2B5EF4-FFF2-40B4-BE49-F238E27FC236}">
              <a16:creationId xmlns:a16="http://schemas.microsoft.com/office/drawing/2014/main" id="{55A751F3-EEF2-40A1-B285-C93A7BC0D36E}"/>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19" name="フローチャート: 判断 418">
          <a:extLst>
            <a:ext uri="{FF2B5EF4-FFF2-40B4-BE49-F238E27FC236}">
              <a16:creationId xmlns:a16="http://schemas.microsoft.com/office/drawing/2014/main" id="{D60482C1-6CE1-4CB2-9EA6-093BAE405C3E}"/>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20" name="フローチャート: 判断 419">
          <a:extLst>
            <a:ext uri="{FF2B5EF4-FFF2-40B4-BE49-F238E27FC236}">
              <a16:creationId xmlns:a16="http://schemas.microsoft.com/office/drawing/2014/main" id="{EA94FD52-72BF-46B1-AE59-2E9B7F4E12B2}"/>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21" name="フローチャート: 判断 420">
          <a:extLst>
            <a:ext uri="{FF2B5EF4-FFF2-40B4-BE49-F238E27FC236}">
              <a16:creationId xmlns:a16="http://schemas.microsoft.com/office/drawing/2014/main" id="{8B8AFA5D-3C49-42DE-8E54-8157C3534049}"/>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22" name="フローチャート: 判断 421">
          <a:extLst>
            <a:ext uri="{FF2B5EF4-FFF2-40B4-BE49-F238E27FC236}">
              <a16:creationId xmlns:a16="http://schemas.microsoft.com/office/drawing/2014/main" id="{CBCCADA5-0CBB-4112-9821-B1781A77D0FD}"/>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23" name="フローチャート: 判断 422">
          <a:extLst>
            <a:ext uri="{FF2B5EF4-FFF2-40B4-BE49-F238E27FC236}">
              <a16:creationId xmlns:a16="http://schemas.microsoft.com/office/drawing/2014/main" id="{85E0CBA3-FFC2-47E8-8C32-715E06B6B475}"/>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ADECE2E8-F81C-4614-9CF2-7D02EE6CFD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26C9B75-F7E8-41A5-8E36-92984CCF8AF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65A4CC1-0A5A-4850-8E0C-28560E7BBE7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3BF3DCC-0156-4C2A-AE64-C21F354310B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FE68493-A72E-4323-A76F-835A114B639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5283</xdr:rowOff>
    </xdr:from>
    <xdr:to>
      <xdr:col>116</xdr:col>
      <xdr:colOff>114300</xdr:colOff>
      <xdr:row>39</xdr:row>
      <xdr:rowOff>106883</xdr:rowOff>
    </xdr:to>
    <xdr:sp macro="" textlink="">
      <xdr:nvSpPr>
        <xdr:cNvPr id="429" name="楕円 428">
          <a:extLst>
            <a:ext uri="{FF2B5EF4-FFF2-40B4-BE49-F238E27FC236}">
              <a16:creationId xmlns:a16="http://schemas.microsoft.com/office/drawing/2014/main" id="{0E16E8E0-6C6E-41B5-851B-8B2E5522F89D}"/>
            </a:ext>
          </a:extLst>
        </xdr:cNvPr>
        <xdr:cNvSpPr/>
      </xdr:nvSpPr>
      <xdr:spPr>
        <a:xfrm>
          <a:off x="22110700" y="669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28160</xdr:rowOff>
    </xdr:from>
    <xdr:ext cx="599010" cy="259045"/>
    <xdr:sp macro="" textlink="">
      <xdr:nvSpPr>
        <xdr:cNvPr id="430" name="【一般廃棄物処理施設】&#10;一人当たり有形固定資産（償却資産）額該当値テキスト">
          <a:extLst>
            <a:ext uri="{FF2B5EF4-FFF2-40B4-BE49-F238E27FC236}">
              <a16:creationId xmlns:a16="http://schemas.microsoft.com/office/drawing/2014/main" id="{5F3C254F-C62F-40B4-A052-047331BAB501}"/>
            </a:ext>
          </a:extLst>
        </xdr:cNvPr>
        <xdr:cNvSpPr txBox="1"/>
      </xdr:nvSpPr>
      <xdr:spPr>
        <a:xfrm>
          <a:off x="22199600" y="654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19124</xdr:rowOff>
    </xdr:from>
    <xdr:to>
      <xdr:col>112</xdr:col>
      <xdr:colOff>38100</xdr:colOff>
      <xdr:row>39</xdr:row>
      <xdr:rowOff>120724</xdr:rowOff>
    </xdr:to>
    <xdr:sp macro="" textlink="">
      <xdr:nvSpPr>
        <xdr:cNvPr id="431" name="楕円 430">
          <a:extLst>
            <a:ext uri="{FF2B5EF4-FFF2-40B4-BE49-F238E27FC236}">
              <a16:creationId xmlns:a16="http://schemas.microsoft.com/office/drawing/2014/main" id="{43B3E068-0567-4C77-AD50-B33F863F6511}"/>
            </a:ext>
          </a:extLst>
        </xdr:cNvPr>
        <xdr:cNvSpPr/>
      </xdr:nvSpPr>
      <xdr:spPr>
        <a:xfrm>
          <a:off x="21272500" y="670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56083</xdr:rowOff>
    </xdr:from>
    <xdr:to>
      <xdr:col>116</xdr:col>
      <xdr:colOff>63500</xdr:colOff>
      <xdr:row>39</xdr:row>
      <xdr:rowOff>69924</xdr:rowOff>
    </xdr:to>
    <xdr:cxnSp macro="">
      <xdr:nvCxnSpPr>
        <xdr:cNvPr id="432" name="直線コネクタ 431">
          <a:extLst>
            <a:ext uri="{FF2B5EF4-FFF2-40B4-BE49-F238E27FC236}">
              <a16:creationId xmlns:a16="http://schemas.microsoft.com/office/drawing/2014/main" id="{ABC6FA84-97F8-4A27-8A8A-2C7D616E8F10}"/>
            </a:ext>
          </a:extLst>
        </xdr:cNvPr>
        <xdr:cNvCxnSpPr/>
      </xdr:nvCxnSpPr>
      <xdr:spPr>
        <a:xfrm flipV="1">
          <a:off x="21323300" y="6742633"/>
          <a:ext cx="838200" cy="1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30965</xdr:rowOff>
    </xdr:from>
    <xdr:to>
      <xdr:col>107</xdr:col>
      <xdr:colOff>101600</xdr:colOff>
      <xdr:row>39</xdr:row>
      <xdr:rowOff>132565</xdr:rowOff>
    </xdr:to>
    <xdr:sp macro="" textlink="">
      <xdr:nvSpPr>
        <xdr:cNvPr id="433" name="楕円 432">
          <a:extLst>
            <a:ext uri="{FF2B5EF4-FFF2-40B4-BE49-F238E27FC236}">
              <a16:creationId xmlns:a16="http://schemas.microsoft.com/office/drawing/2014/main" id="{6EC6DD20-B41D-4E65-BB75-74A7B9C56775}"/>
            </a:ext>
          </a:extLst>
        </xdr:cNvPr>
        <xdr:cNvSpPr/>
      </xdr:nvSpPr>
      <xdr:spPr>
        <a:xfrm>
          <a:off x="20383500" y="67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69924</xdr:rowOff>
    </xdr:from>
    <xdr:to>
      <xdr:col>111</xdr:col>
      <xdr:colOff>177800</xdr:colOff>
      <xdr:row>39</xdr:row>
      <xdr:rowOff>81765</xdr:rowOff>
    </xdr:to>
    <xdr:cxnSp macro="">
      <xdr:nvCxnSpPr>
        <xdr:cNvPr id="434" name="直線コネクタ 433">
          <a:extLst>
            <a:ext uri="{FF2B5EF4-FFF2-40B4-BE49-F238E27FC236}">
              <a16:creationId xmlns:a16="http://schemas.microsoft.com/office/drawing/2014/main" id="{0B991851-5F1D-497F-B434-27D05F7D7A9D}"/>
            </a:ext>
          </a:extLst>
        </xdr:cNvPr>
        <xdr:cNvCxnSpPr/>
      </xdr:nvCxnSpPr>
      <xdr:spPr>
        <a:xfrm flipV="1">
          <a:off x="20434300" y="6756474"/>
          <a:ext cx="8890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41471</xdr:rowOff>
    </xdr:from>
    <xdr:to>
      <xdr:col>102</xdr:col>
      <xdr:colOff>165100</xdr:colOff>
      <xdr:row>39</xdr:row>
      <xdr:rowOff>143071</xdr:rowOff>
    </xdr:to>
    <xdr:sp macro="" textlink="">
      <xdr:nvSpPr>
        <xdr:cNvPr id="435" name="楕円 434">
          <a:extLst>
            <a:ext uri="{FF2B5EF4-FFF2-40B4-BE49-F238E27FC236}">
              <a16:creationId xmlns:a16="http://schemas.microsoft.com/office/drawing/2014/main" id="{5F8E9580-7F6C-406F-AE55-F1D6D4CD3FE7}"/>
            </a:ext>
          </a:extLst>
        </xdr:cNvPr>
        <xdr:cNvSpPr/>
      </xdr:nvSpPr>
      <xdr:spPr>
        <a:xfrm>
          <a:off x="19494500" y="672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81765</xdr:rowOff>
    </xdr:from>
    <xdr:to>
      <xdr:col>107</xdr:col>
      <xdr:colOff>50800</xdr:colOff>
      <xdr:row>39</xdr:row>
      <xdr:rowOff>92271</xdr:rowOff>
    </xdr:to>
    <xdr:cxnSp macro="">
      <xdr:nvCxnSpPr>
        <xdr:cNvPr id="436" name="直線コネクタ 435">
          <a:extLst>
            <a:ext uri="{FF2B5EF4-FFF2-40B4-BE49-F238E27FC236}">
              <a16:creationId xmlns:a16="http://schemas.microsoft.com/office/drawing/2014/main" id="{64B1B53A-8934-43C6-B30D-74B4097EF9FB}"/>
            </a:ext>
          </a:extLst>
        </xdr:cNvPr>
        <xdr:cNvCxnSpPr/>
      </xdr:nvCxnSpPr>
      <xdr:spPr>
        <a:xfrm flipV="1">
          <a:off x="19545300" y="6768315"/>
          <a:ext cx="889000" cy="1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106485</xdr:rowOff>
    </xdr:from>
    <xdr:to>
      <xdr:col>98</xdr:col>
      <xdr:colOff>38100</xdr:colOff>
      <xdr:row>40</xdr:row>
      <xdr:rowOff>36635</xdr:rowOff>
    </xdr:to>
    <xdr:sp macro="" textlink="">
      <xdr:nvSpPr>
        <xdr:cNvPr id="437" name="楕円 436">
          <a:extLst>
            <a:ext uri="{FF2B5EF4-FFF2-40B4-BE49-F238E27FC236}">
              <a16:creationId xmlns:a16="http://schemas.microsoft.com/office/drawing/2014/main" id="{7F8205BE-786B-414A-8427-6F75D2F0D728}"/>
            </a:ext>
          </a:extLst>
        </xdr:cNvPr>
        <xdr:cNvSpPr/>
      </xdr:nvSpPr>
      <xdr:spPr>
        <a:xfrm>
          <a:off x="18605500" y="679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92271</xdr:rowOff>
    </xdr:from>
    <xdr:to>
      <xdr:col>102</xdr:col>
      <xdr:colOff>114300</xdr:colOff>
      <xdr:row>39</xdr:row>
      <xdr:rowOff>157285</xdr:rowOff>
    </xdr:to>
    <xdr:cxnSp macro="">
      <xdr:nvCxnSpPr>
        <xdr:cNvPr id="438" name="直線コネクタ 437">
          <a:extLst>
            <a:ext uri="{FF2B5EF4-FFF2-40B4-BE49-F238E27FC236}">
              <a16:creationId xmlns:a16="http://schemas.microsoft.com/office/drawing/2014/main" id="{0A7793FB-3A3E-4D7B-91C9-7DC52988FC06}"/>
            </a:ext>
          </a:extLst>
        </xdr:cNvPr>
        <xdr:cNvCxnSpPr/>
      </xdr:nvCxnSpPr>
      <xdr:spPr>
        <a:xfrm flipV="1">
          <a:off x="18656300" y="6778821"/>
          <a:ext cx="889000" cy="6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39" name="n_1aveValue【一般廃棄物処理施設】&#10;一人当たり有形固定資産（償却資産）額">
          <a:extLst>
            <a:ext uri="{FF2B5EF4-FFF2-40B4-BE49-F238E27FC236}">
              <a16:creationId xmlns:a16="http://schemas.microsoft.com/office/drawing/2014/main" id="{3B883D2D-F97B-4DB5-A03B-0F555436DCA5}"/>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40" name="n_2aveValue【一般廃棄物処理施設】&#10;一人当たり有形固定資産（償却資産）額">
          <a:extLst>
            <a:ext uri="{FF2B5EF4-FFF2-40B4-BE49-F238E27FC236}">
              <a16:creationId xmlns:a16="http://schemas.microsoft.com/office/drawing/2014/main" id="{35BF3CB7-4680-457A-9E9B-31C283652B52}"/>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41" name="n_3aveValue【一般廃棄物処理施設】&#10;一人当たり有形固定資産（償却資産）額">
          <a:extLst>
            <a:ext uri="{FF2B5EF4-FFF2-40B4-BE49-F238E27FC236}">
              <a16:creationId xmlns:a16="http://schemas.microsoft.com/office/drawing/2014/main" id="{FDCCD238-2383-4A8E-92FA-F0B54A99ECF0}"/>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42" name="n_4aveValue【一般廃棄物処理施設】&#10;一人当たり有形固定資産（償却資産）額">
          <a:extLst>
            <a:ext uri="{FF2B5EF4-FFF2-40B4-BE49-F238E27FC236}">
              <a16:creationId xmlns:a16="http://schemas.microsoft.com/office/drawing/2014/main" id="{3ED5ADB5-4A4C-475A-8345-4C5EAEB9FD05}"/>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137251</xdr:rowOff>
    </xdr:from>
    <xdr:ext cx="599010" cy="259045"/>
    <xdr:sp macro="" textlink="">
      <xdr:nvSpPr>
        <xdr:cNvPr id="443" name="n_1mainValue【一般廃棄物処理施設】&#10;一人当たり有形固定資産（償却資産）額">
          <a:extLst>
            <a:ext uri="{FF2B5EF4-FFF2-40B4-BE49-F238E27FC236}">
              <a16:creationId xmlns:a16="http://schemas.microsoft.com/office/drawing/2014/main" id="{1354C74C-D6FE-4DFF-9E92-5AC7ECA3A70C}"/>
            </a:ext>
          </a:extLst>
        </xdr:cNvPr>
        <xdr:cNvSpPr txBox="1"/>
      </xdr:nvSpPr>
      <xdr:spPr>
        <a:xfrm>
          <a:off x="21011095" y="64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149092</xdr:rowOff>
    </xdr:from>
    <xdr:ext cx="599010" cy="259045"/>
    <xdr:sp macro="" textlink="">
      <xdr:nvSpPr>
        <xdr:cNvPr id="444" name="n_2mainValue【一般廃棄物処理施設】&#10;一人当たり有形固定資産（償却資産）額">
          <a:extLst>
            <a:ext uri="{FF2B5EF4-FFF2-40B4-BE49-F238E27FC236}">
              <a16:creationId xmlns:a16="http://schemas.microsoft.com/office/drawing/2014/main" id="{076310A1-DB57-4B87-9D18-58C1E94ADCF1}"/>
            </a:ext>
          </a:extLst>
        </xdr:cNvPr>
        <xdr:cNvSpPr txBox="1"/>
      </xdr:nvSpPr>
      <xdr:spPr>
        <a:xfrm>
          <a:off x="20134795" y="6492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159598</xdr:rowOff>
    </xdr:from>
    <xdr:ext cx="599010" cy="259045"/>
    <xdr:sp macro="" textlink="">
      <xdr:nvSpPr>
        <xdr:cNvPr id="445" name="n_3mainValue【一般廃棄物処理施設】&#10;一人当たり有形固定資産（償却資産）額">
          <a:extLst>
            <a:ext uri="{FF2B5EF4-FFF2-40B4-BE49-F238E27FC236}">
              <a16:creationId xmlns:a16="http://schemas.microsoft.com/office/drawing/2014/main" id="{8E2260AD-C60F-451C-A767-B7D6D2C7AF96}"/>
            </a:ext>
          </a:extLst>
        </xdr:cNvPr>
        <xdr:cNvSpPr txBox="1"/>
      </xdr:nvSpPr>
      <xdr:spPr>
        <a:xfrm>
          <a:off x="19245795" y="6503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53162</xdr:rowOff>
    </xdr:from>
    <xdr:ext cx="599010" cy="259045"/>
    <xdr:sp macro="" textlink="">
      <xdr:nvSpPr>
        <xdr:cNvPr id="446" name="n_4mainValue【一般廃棄物処理施設】&#10;一人当たり有形固定資産（償却資産）額">
          <a:extLst>
            <a:ext uri="{FF2B5EF4-FFF2-40B4-BE49-F238E27FC236}">
              <a16:creationId xmlns:a16="http://schemas.microsoft.com/office/drawing/2014/main" id="{521F0CFA-BB90-4033-8D68-991C753B88E8}"/>
            </a:ext>
          </a:extLst>
        </xdr:cNvPr>
        <xdr:cNvSpPr txBox="1"/>
      </xdr:nvSpPr>
      <xdr:spPr>
        <a:xfrm>
          <a:off x="18356795" y="6568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7" name="正方形/長方形 446">
          <a:extLst>
            <a:ext uri="{FF2B5EF4-FFF2-40B4-BE49-F238E27FC236}">
              <a16:creationId xmlns:a16="http://schemas.microsoft.com/office/drawing/2014/main" id="{C577B4DC-B2EC-463B-BE7A-84287E6EFA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8" name="正方形/長方形 447">
          <a:extLst>
            <a:ext uri="{FF2B5EF4-FFF2-40B4-BE49-F238E27FC236}">
              <a16:creationId xmlns:a16="http://schemas.microsoft.com/office/drawing/2014/main" id="{CBE140B7-73D3-412E-B955-5606B3D89D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9" name="正方形/長方形 448">
          <a:extLst>
            <a:ext uri="{FF2B5EF4-FFF2-40B4-BE49-F238E27FC236}">
              <a16:creationId xmlns:a16="http://schemas.microsoft.com/office/drawing/2014/main" id="{D5E6FC8E-1125-4712-91CD-1BAD811BE3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0" name="正方形/長方形 449">
          <a:extLst>
            <a:ext uri="{FF2B5EF4-FFF2-40B4-BE49-F238E27FC236}">
              <a16:creationId xmlns:a16="http://schemas.microsoft.com/office/drawing/2014/main" id="{B63CD0D3-A889-4038-9836-0DA2C272DA2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1" name="正方形/長方形 450">
          <a:extLst>
            <a:ext uri="{FF2B5EF4-FFF2-40B4-BE49-F238E27FC236}">
              <a16:creationId xmlns:a16="http://schemas.microsoft.com/office/drawing/2014/main" id="{94B41638-EDA1-43E7-8B86-5E06094DF61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2" name="正方形/長方形 451">
          <a:extLst>
            <a:ext uri="{FF2B5EF4-FFF2-40B4-BE49-F238E27FC236}">
              <a16:creationId xmlns:a16="http://schemas.microsoft.com/office/drawing/2014/main" id="{41573826-EDC9-47BC-92B3-0C4D394900E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3" name="正方形/長方形 452">
          <a:extLst>
            <a:ext uri="{FF2B5EF4-FFF2-40B4-BE49-F238E27FC236}">
              <a16:creationId xmlns:a16="http://schemas.microsoft.com/office/drawing/2014/main" id="{BF97EFF4-C5C7-4A61-AAC5-736E74E3AD4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4" name="正方形/長方形 453">
          <a:extLst>
            <a:ext uri="{FF2B5EF4-FFF2-40B4-BE49-F238E27FC236}">
              <a16:creationId xmlns:a16="http://schemas.microsoft.com/office/drawing/2014/main" id="{ADDDFA81-3843-47B6-A5AD-4EBEF31E070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5" name="テキスト ボックス 454">
          <a:extLst>
            <a:ext uri="{FF2B5EF4-FFF2-40B4-BE49-F238E27FC236}">
              <a16:creationId xmlns:a16="http://schemas.microsoft.com/office/drawing/2014/main" id="{5763850E-4CE9-46CB-9463-DA37DD1E0A0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6" name="直線コネクタ 455">
          <a:extLst>
            <a:ext uri="{FF2B5EF4-FFF2-40B4-BE49-F238E27FC236}">
              <a16:creationId xmlns:a16="http://schemas.microsoft.com/office/drawing/2014/main" id="{818FB9FF-83B4-44D1-8D7E-243E03EF7E1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57" name="テキスト ボックス 456">
          <a:extLst>
            <a:ext uri="{FF2B5EF4-FFF2-40B4-BE49-F238E27FC236}">
              <a16:creationId xmlns:a16="http://schemas.microsoft.com/office/drawing/2014/main" id="{B75669B6-5E42-44E0-B714-DF41595D712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58" name="直線コネクタ 457">
          <a:extLst>
            <a:ext uri="{FF2B5EF4-FFF2-40B4-BE49-F238E27FC236}">
              <a16:creationId xmlns:a16="http://schemas.microsoft.com/office/drawing/2014/main" id="{A2AB8D86-D4D4-4683-A18D-D461FA45CEA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59" name="テキスト ボックス 458">
          <a:extLst>
            <a:ext uri="{FF2B5EF4-FFF2-40B4-BE49-F238E27FC236}">
              <a16:creationId xmlns:a16="http://schemas.microsoft.com/office/drawing/2014/main" id="{8BCC875D-6B4D-47A8-BC30-2C102EAFC09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0" name="直線コネクタ 459">
          <a:extLst>
            <a:ext uri="{FF2B5EF4-FFF2-40B4-BE49-F238E27FC236}">
              <a16:creationId xmlns:a16="http://schemas.microsoft.com/office/drawing/2014/main" id="{86D7271F-54AC-4DE2-8173-1AAC9BAAE09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1" name="テキスト ボックス 460">
          <a:extLst>
            <a:ext uri="{FF2B5EF4-FFF2-40B4-BE49-F238E27FC236}">
              <a16:creationId xmlns:a16="http://schemas.microsoft.com/office/drawing/2014/main" id="{0D2B8FEC-704F-44AE-BD2E-99641D7FDEB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2" name="直線コネクタ 461">
          <a:extLst>
            <a:ext uri="{FF2B5EF4-FFF2-40B4-BE49-F238E27FC236}">
              <a16:creationId xmlns:a16="http://schemas.microsoft.com/office/drawing/2014/main" id="{D5B9E486-4942-45B2-BA24-6ACDD8C97B1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63" name="テキスト ボックス 462">
          <a:extLst>
            <a:ext uri="{FF2B5EF4-FFF2-40B4-BE49-F238E27FC236}">
              <a16:creationId xmlns:a16="http://schemas.microsoft.com/office/drawing/2014/main" id="{D81821DE-36D2-429F-A5A7-FF43DEE8A9C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64" name="直線コネクタ 463">
          <a:extLst>
            <a:ext uri="{FF2B5EF4-FFF2-40B4-BE49-F238E27FC236}">
              <a16:creationId xmlns:a16="http://schemas.microsoft.com/office/drawing/2014/main" id="{B98F44E2-83A9-4012-A5FE-685EA5C775F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65" name="テキスト ボックス 464">
          <a:extLst>
            <a:ext uri="{FF2B5EF4-FFF2-40B4-BE49-F238E27FC236}">
              <a16:creationId xmlns:a16="http://schemas.microsoft.com/office/drawing/2014/main" id="{C118B9D1-2379-460D-99E8-E0254623FD7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66" name="直線コネクタ 465">
          <a:extLst>
            <a:ext uri="{FF2B5EF4-FFF2-40B4-BE49-F238E27FC236}">
              <a16:creationId xmlns:a16="http://schemas.microsoft.com/office/drawing/2014/main" id="{29518216-EC05-486F-8DE5-10973D7D201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67" name="テキスト ボックス 466">
          <a:extLst>
            <a:ext uri="{FF2B5EF4-FFF2-40B4-BE49-F238E27FC236}">
              <a16:creationId xmlns:a16="http://schemas.microsoft.com/office/drawing/2014/main" id="{761CB806-84FA-420D-B685-2F9CBA4387C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68" name="直線コネクタ 467">
          <a:extLst>
            <a:ext uri="{FF2B5EF4-FFF2-40B4-BE49-F238E27FC236}">
              <a16:creationId xmlns:a16="http://schemas.microsoft.com/office/drawing/2014/main" id="{D302C7BA-71EC-4F02-8DA4-0AA91DF10E8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69" name="テキスト ボックス 468">
          <a:extLst>
            <a:ext uri="{FF2B5EF4-FFF2-40B4-BE49-F238E27FC236}">
              <a16:creationId xmlns:a16="http://schemas.microsoft.com/office/drawing/2014/main" id="{223DB0E5-7C21-411D-950C-2693FB244A4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0" name="直線コネクタ 469">
          <a:extLst>
            <a:ext uri="{FF2B5EF4-FFF2-40B4-BE49-F238E27FC236}">
              <a16:creationId xmlns:a16="http://schemas.microsoft.com/office/drawing/2014/main" id="{32690AF6-C2C6-4325-8582-DA4357E9BDF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1" name="【保健センター・保健所】&#10;有形固定資産減価償却率グラフ枠">
          <a:extLst>
            <a:ext uri="{FF2B5EF4-FFF2-40B4-BE49-F238E27FC236}">
              <a16:creationId xmlns:a16="http://schemas.microsoft.com/office/drawing/2014/main" id="{AD1F0E00-26A5-4CA1-8DDC-F91E32D845B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72" name="直線コネクタ 471">
          <a:extLst>
            <a:ext uri="{FF2B5EF4-FFF2-40B4-BE49-F238E27FC236}">
              <a16:creationId xmlns:a16="http://schemas.microsoft.com/office/drawing/2014/main" id="{70EAD6A8-12E1-46D8-8519-451E544AC239}"/>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73" name="【保健センター・保健所】&#10;有形固定資産減価償却率最小値テキスト">
          <a:extLst>
            <a:ext uri="{FF2B5EF4-FFF2-40B4-BE49-F238E27FC236}">
              <a16:creationId xmlns:a16="http://schemas.microsoft.com/office/drawing/2014/main" id="{67DA8254-E887-4D72-80AC-DC34B2538A4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74" name="直線コネクタ 473">
          <a:extLst>
            <a:ext uri="{FF2B5EF4-FFF2-40B4-BE49-F238E27FC236}">
              <a16:creationId xmlns:a16="http://schemas.microsoft.com/office/drawing/2014/main" id="{BA76DE1E-AA35-4EDA-8695-0F4297E4230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75" name="【保健センター・保健所】&#10;有形固定資産減価償却率最大値テキスト">
          <a:extLst>
            <a:ext uri="{FF2B5EF4-FFF2-40B4-BE49-F238E27FC236}">
              <a16:creationId xmlns:a16="http://schemas.microsoft.com/office/drawing/2014/main" id="{85838853-DD3D-4DAC-9894-C21A22A415BC}"/>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76" name="直線コネクタ 475">
          <a:extLst>
            <a:ext uri="{FF2B5EF4-FFF2-40B4-BE49-F238E27FC236}">
              <a16:creationId xmlns:a16="http://schemas.microsoft.com/office/drawing/2014/main" id="{C90A1BBA-C32D-406B-9BB0-3ACCBFB7DFAB}"/>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77" name="【保健センター・保健所】&#10;有形固定資産減価償却率平均値テキスト">
          <a:extLst>
            <a:ext uri="{FF2B5EF4-FFF2-40B4-BE49-F238E27FC236}">
              <a16:creationId xmlns:a16="http://schemas.microsoft.com/office/drawing/2014/main" id="{BE67B95D-2CD6-4F3E-96F7-770233CA2736}"/>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78" name="フローチャート: 判断 477">
          <a:extLst>
            <a:ext uri="{FF2B5EF4-FFF2-40B4-BE49-F238E27FC236}">
              <a16:creationId xmlns:a16="http://schemas.microsoft.com/office/drawing/2014/main" id="{14AD001F-3028-415D-9776-2E88678C3236}"/>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79" name="フローチャート: 判断 478">
          <a:extLst>
            <a:ext uri="{FF2B5EF4-FFF2-40B4-BE49-F238E27FC236}">
              <a16:creationId xmlns:a16="http://schemas.microsoft.com/office/drawing/2014/main" id="{1C83A227-C632-4D0E-880E-1592E4099345}"/>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80" name="フローチャート: 判断 479">
          <a:extLst>
            <a:ext uri="{FF2B5EF4-FFF2-40B4-BE49-F238E27FC236}">
              <a16:creationId xmlns:a16="http://schemas.microsoft.com/office/drawing/2014/main" id="{4E9A19CE-8707-41D6-A834-94CB4CE2C259}"/>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81" name="フローチャート: 判断 480">
          <a:extLst>
            <a:ext uri="{FF2B5EF4-FFF2-40B4-BE49-F238E27FC236}">
              <a16:creationId xmlns:a16="http://schemas.microsoft.com/office/drawing/2014/main" id="{44FC4693-619A-4D21-BEC7-8E9095D0E0C2}"/>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82" name="フローチャート: 判断 481">
          <a:extLst>
            <a:ext uri="{FF2B5EF4-FFF2-40B4-BE49-F238E27FC236}">
              <a16:creationId xmlns:a16="http://schemas.microsoft.com/office/drawing/2014/main" id="{AD1EA201-8CEE-46C2-BE15-B86C7D430193}"/>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83" name="テキスト ボックス 482">
          <a:extLst>
            <a:ext uri="{FF2B5EF4-FFF2-40B4-BE49-F238E27FC236}">
              <a16:creationId xmlns:a16="http://schemas.microsoft.com/office/drawing/2014/main" id="{2A5F0D69-4213-4319-8D63-84B8D6FF802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4" name="テキスト ボックス 483">
          <a:extLst>
            <a:ext uri="{FF2B5EF4-FFF2-40B4-BE49-F238E27FC236}">
              <a16:creationId xmlns:a16="http://schemas.microsoft.com/office/drawing/2014/main" id="{0C0193A3-C786-452F-BEC4-006E4F00AF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id="{DA09D466-57F7-4C74-8024-6581960F49C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6" name="テキスト ボックス 485">
          <a:extLst>
            <a:ext uri="{FF2B5EF4-FFF2-40B4-BE49-F238E27FC236}">
              <a16:creationId xmlns:a16="http://schemas.microsoft.com/office/drawing/2014/main" id="{CBC65301-C315-4675-8237-A42A8A2B9B1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id="{64DB6D09-BD13-4DF5-B6BA-52CC0BB8F4C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128815</xdr:rowOff>
    </xdr:from>
    <xdr:to>
      <xdr:col>85</xdr:col>
      <xdr:colOff>177800</xdr:colOff>
      <xdr:row>61</xdr:row>
      <xdr:rowOff>58965</xdr:rowOff>
    </xdr:to>
    <xdr:sp macro="" textlink="">
      <xdr:nvSpPr>
        <xdr:cNvPr id="488" name="楕円 487">
          <a:extLst>
            <a:ext uri="{FF2B5EF4-FFF2-40B4-BE49-F238E27FC236}">
              <a16:creationId xmlns:a16="http://schemas.microsoft.com/office/drawing/2014/main" id="{74C98BA0-A76E-4BBE-9D07-95DDD5B759EE}"/>
            </a:ext>
          </a:extLst>
        </xdr:cNvPr>
        <xdr:cNvSpPr/>
      </xdr:nvSpPr>
      <xdr:spPr>
        <a:xfrm>
          <a:off x="162687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107242</xdr:rowOff>
    </xdr:from>
    <xdr:ext cx="405111" cy="259045"/>
    <xdr:sp macro="" textlink="">
      <xdr:nvSpPr>
        <xdr:cNvPr id="489" name="【保健センター・保健所】&#10;有形固定資産減価償却率該当値テキスト">
          <a:extLst>
            <a:ext uri="{FF2B5EF4-FFF2-40B4-BE49-F238E27FC236}">
              <a16:creationId xmlns:a16="http://schemas.microsoft.com/office/drawing/2014/main" id="{151BFC19-1770-4E5B-A959-DE9E4A07DAA5}"/>
            </a:ext>
          </a:extLst>
        </xdr:cNvPr>
        <xdr:cNvSpPr txBox="1"/>
      </xdr:nvSpPr>
      <xdr:spPr>
        <a:xfrm>
          <a:off x="16357600"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128815</xdr:rowOff>
    </xdr:from>
    <xdr:to>
      <xdr:col>81</xdr:col>
      <xdr:colOff>101600</xdr:colOff>
      <xdr:row>61</xdr:row>
      <xdr:rowOff>58965</xdr:rowOff>
    </xdr:to>
    <xdr:sp macro="" textlink="">
      <xdr:nvSpPr>
        <xdr:cNvPr id="490" name="楕円 489">
          <a:extLst>
            <a:ext uri="{FF2B5EF4-FFF2-40B4-BE49-F238E27FC236}">
              <a16:creationId xmlns:a16="http://schemas.microsoft.com/office/drawing/2014/main" id="{2C326AE2-16CB-4244-B3D9-99DF2EFE9270}"/>
            </a:ext>
          </a:extLst>
        </xdr:cNvPr>
        <xdr:cNvSpPr/>
      </xdr:nvSpPr>
      <xdr:spPr>
        <a:xfrm>
          <a:off x="15430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8165</xdr:rowOff>
    </xdr:from>
    <xdr:to>
      <xdr:col>85</xdr:col>
      <xdr:colOff>127000</xdr:colOff>
      <xdr:row>61</xdr:row>
      <xdr:rowOff>8165</xdr:rowOff>
    </xdr:to>
    <xdr:cxnSp macro="">
      <xdr:nvCxnSpPr>
        <xdr:cNvPr id="491" name="直線コネクタ 490">
          <a:extLst>
            <a:ext uri="{FF2B5EF4-FFF2-40B4-BE49-F238E27FC236}">
              <a16:creationId xmlns:a16="http://schemas.microsoft.com/office/drawing/2014/main" id="{534F1B47-8DDC-46C5-9374-04E71A1E3D1D}"/>
            </a:ext>
          </a:extLst>
        </xdr:cNvPr>
        <xdr:cNvCxnSpPr/>
      </xdr:nvCxnSpPr>
      <xdr:spPr>
        <a:xfrm>
          <a:off x="15481300" y="10466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492" name="楕円 491">
          <a:extLst>
            <a:ext uri="{FF2B5EF4-FFF2-40B4-BE49-F238E27FC236}">
              <a16:creationId xmlns:a16="http://schemas.microsoft.com/office/drawing/2014/main" id="{5929CCDF-A0A2-4612-AA48-EA1C8E24BBC7}"/>
            </a:ext>
          </a:extLst>
        </xdr:cNvPr>
        <xdr:cNvSpPr/>
      </xdr:nvSpPr>
      <xdr:spPr>
        <a:xfrm>
          <a:off x="14541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8165</xdr:rowOff>
    </xdr:to>
    <xdr:cxnSp macro="">
      <xdr:nvCxnSpPr>
        <xdr:cNvPr id="493" name="直線コネクタ 492">
          <a:extLst>
            <a:ext uri="{FF2B5EF4-FFF2-40B4-BE49-F238E27FC236}">
              <a16:creationId xmlns:a16="http://schemas.microsoft.com/office/drawing/2014/main" id="{37A10494-F8CB-42E8-97B0-0F40EFD83E97}"/>
            </a:ext>
          </a:extLst>
        </xdr:cNvPr>
        <xdr:cNvCxnSpPr/>
      </xdr:nvCxnSpPr>
      <xdr:spPr>
        <a:xfrm>
          <a:off x="14592300" y="1046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128815</xdr:rowOff>
    </xdr:from>
    <xdr:to>
      <xdr:col>72</xdr:col>
      <xdr:colOff>38100</xdr:colOff>
      <xdr:row>61</xdr:row>
      <xdr:rowOff>58965</xdr:rowOff>
    </xdr:to>
    <xdr:sp macro="" textlink="">
      <xdr:nvSpPr>
        <xdr:cNvPr id="494" name="楕円 493">
          <a:extLst>
            <a:ext uri="{FF2B5EF4-FFF2-40B4-BE49-F238E27FC236}">
              <a16:creationId xmlns:a16="http://schemas.microsoft.com/office/drawing/2014/main" id="{5BAD08B2-7125-45D6-ACBC-2392AD4766A4}"/>
            </a:ext>
          </a:extLst>
        </xdr:cNvPr>
        <xdr:cNvSpPr/>
      </xdr:nvSpPr>
      <xdr:spPr>
        <a:xfrm>
          <a:off x="13652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8165</xdr:rowOff>
    </xdr:to>
    <xdr:cxnSp macro="">
      <xdr:nvCxnSpPr>
        <xdr:cNvPr id="495" name="直線コネクタ 494">
          <a:extLst>
            <a:ext uri="{FF2B5EF4-FFF2-40B4-BE49-F238E27FC236}">
              <a16:creationId xmlns:a16="http://schemas.microsoft.com/office/drawing/2014/main" id="{5A20AD4F-C20C-481F-83A1-3C28DEF591C6}"/>
            </a:ext>
          </a:extLst>
        </xdr:cNvPr>
        <xdr:cNvCxnSpPr/>
      </xdr:nvCxnSpPr>
      <xdr:spPr>
        <a:xfrm>
          <a:off x="13703300" y="1046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56969</xdr:rowOff>
    </xdr:from>
    <xdr:to>
      <xdr:col>67</xdr:col>
      <xdr:colOff>101600</xdr:colOff>
      <xdr:row>60</xdr:row>
      <xdr:rowOff>158569</xdr:rowOff>
    </xdr:to>
    <xdr:sp macro="" textlink="">
      <xdr:nvSpPr>
        <xdr:cNvPr id="496" name="楕円 495">
          <a:extLst>
            <a:ext uri="{FF2B5EF4-FFF2-40B4-BE49-F238E27FC236}">
              <a16:creationId xmlns:a16="http://schemas.microsoft.com/office/drawing/2014/main" id="{5401A007-6353-4512-8C55-ED4AF9DB81C8}"/>
            </a:ext>
          </a:extLst>
        </xdr:cNvPr>
        <xdr:cNvSpPr/>
      </xdr:nvSpPr>
      <xdr:spPr>
        <a:xfrm>
          <a:off x="12763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107769</xdr:rowOff>
    </xdr:from>
    <xdr:to>
      <xdr:col>71</xdr:col>
      <xdr:colOff>177800</xdr:colOff>
      <xdr:row>61</xdr:row>
      <xdr:rowOff>8165</xdr:rowOff>
    </xdr:to>
    <xdr:cxnSp macro="">
      <xdr:nvCxnSpPr>
        <xdr:cNvPr id="497" name="直線コネクタ 496">
          <a:extLst>
            <a:ext uri="{FF2B5EF4-FFF2-40B4-BE49-F238E27FC236}">
              <a16:creationId xmlns:a16="http://schemas.microsoft.com/office/drawing/2014/main" id="{76374C49-F555-4E73-B8AE-9E4288000C32}"/>
            </a:ext>
          </a:extLst>
        </xdr:cNvPr>
        <xdr:cNvCxnSpPr/>
      </xdr:nvCxnSpPr>
      <xdr:spPr>
        <a:xfrm>
          <a:off x="12814300" y="10394769"/>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98" name="n_1aveValue【保健センター・保健所】&#10;有形固定資産減価償却率">
          <a:extLst>
            <a:ext uri="{FF2B5EF4-FFF2-40B4-BE49-F238E27FC236}">
              <a16:creationId xmlns:a16="http://schemas.microsoft.com/office/drawing/2014/main" id="{1FA6E6E2-6FE6-4AD9-BB64-A73645FE320A}"/>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99" name="n_2aveValue【保健センター・保健所】&#10;有形固定資産減価償却率">
          <a:extLst>
            <a:ext uri="{FF2B5EF4-FFF2-40B4-BE49-F238E27FC236}">
              <a16:creationId xmlns:a16="http://schemas.microsoft.com/office/drawing/2014/main" id="{D7331E09-4056-42AA-A00D-9515FB3EED51}"/>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00" name="n_3aveValue【保健センター・保健所】&#10;有形固定資産減価償却率">
          <a:extLst>
            <a:ext uri="{FF2B5EF4-FFF2-40B4-BE49-F238E27FC236}">
              <a16:creationId xmlns:a16="http://schemas.microsoft.com/office/drawing/2014/main" id="{E9BB2ACE-352F-47B4-B6E7-F1786981E658}"/>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01" name="n_4aveValue【保健センター・保健所】&#10;有形固定資産減価償却率">
          <a:extLst>
            <a:ext uri="{FF2B5EF4-FFF2-40B4-BE49-F238E27FC236}">
              <a16:creationId xmlns:a16="http://schemas.microsoft.com/office/drawing/2014/main" id="{861A6F20-0E51-4126-9701-79518DAB7632}"/>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50092</xdr:rowOff>
    </xdr:from>
    <xdr:ext cx="405111" cy="259045"/>
    <xdr:sp macro="" textlink="">
      <xdr:nvSpPr>
        <xdr:cNvPr id="502" name="n_1mainValue【保健センター・保健所】&#10;有形固定資産減価償却率">
          <a:extLst>
            <a:ext uri="{FF2B5EF4-FFF2-40B4-BE49-F238E27FC236}">
              <a16:creationId xmlns:a16="http://schemas.microsoft.com/office/drawing/2014/main" id="{DA9A74C4-CB03-4AAB-97D0-26779AFB2998}"/>
            </a:ext>
          </a:extLst>
        </xdr:cNvPr>
        <xdr:cNvSpPr txBox="1"/>
      </xdr:nvSpPr>
      <xdr:spPr>
        <a:xfrm>
          <a:off x="15266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503" name="n_2mainValue【保健センター・保健所】&#10;有形固定資産減価償却率">
          <a:extLst>
            <a:ext uri="{FF2B5EF4-FFF2-40B4-BE49-F238E27FC236}">
              <a16:creationId xmlns:a16="http://schemas.microsoft.com/office/drawing/2014/main" id="{A353D337-D1AB-4562-8397-3B8D8DE9C272}"/>
            </a:ext>
          </a:extLst>
        </xdr:cNvPr>
        <xdr:cNvSpPr txBox="1"/>
      </xdr:nvSpPr>
      <xdr:spPr>
        <a:xfrm>
          <a:off x="14389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50092</xdr:rowOff>
    </xdr:from>
    <xdr:ext cx="405111" cy="259045"/>
    <xdr:sp macro="" textlink="">
      <xdr:nvSpPr>
        <xdr:cNvPr id="504" name="n_3mainValue【保健センター・保健所】&#10;有形固定資産減価償却率">
          <a:extLst>
            <a:ext uri="{FF2B5EF4-FFF2-40B4-BE49-F238E27FC236}">
              <a16:creationId xmlns:a16="http://schemas.microsoft.com/office/drawing/2014/main" id="{C0A00AE1-81E1-4296-A30C-A3BDB95D0112}"/>
            </a:ext>
          </a:extLst>
        </xdr:cNvPr>
        <xdr:cNvSpPr txBox="1"/>
      </xdr:nvSpPr>
      <xdr:spPr>
        <a:xfrm>
          <a:off x="13500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149696</xdr:rowOff>
    </xdr:from>
    <xdr:ext cx="405111" cy="259045"/>
    <xdr:sp macro="" textlink="">
      <xdr:nvSpPr>
        <xdr:cNvPr id="505" name="n_4mainValue【保健センター・保健所】&#10;有形固定資産減価償却率">
          <a:extLst>
            <a:ext uri="{FF2B5EF4-FFF2-40B4-BE49-F238E27FC236}">
              <a16:creationId xmlns:a16="http://schemas.microsoft.com/office/drawing/2014/main" id="{9715664D-08C7-423A-9194-179F9F0519F4}"/>
            </a:ext>
          </a:extLst>
        </xdr:cNvPr>
        <xdr:cNvSpPr txBox="1"/>
      </xdr:nvSpPr>
      <xdr:spPr>
        <a:xfrm>
          <a:off x="12611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6" name="正方形/長方形 505">
          <a:extLst>
            <a:ext uri="{FF2B5EF4-FFF2-40B4-BE49-F238E27FC236}">
              <a16:creationId xmlns:a16="http://schemas.microsoft.com/office/drawing/2014/main" id="{76A17B71-34EC-4639-B2D2-1FBA16FB232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7" name="正方形/長方形 506">
          <a:extLst>
            <a:ext uri="{FF2B5EF4-FFF2-40B4-BE49-F238E27FC236}">
              <a16:creationId xmlns:a16="http://schemas.microsoft.com/office/drawing/2014/main" id="{D2D0C311-9345-40C5-9277-449F233EAEE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8" name="正方形/長方形 507">
          <a:extLst>
            <a:ext uri="{FF2B5EF4-FFF2-40B4-BE49-F238E27FC236}">
              <a16:creationId xmlns:a16="http://schemas.microsoft.com/office/drawing/2014/main" id="{D495F497-C25F-42BD-820D-25764448297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9" name="正方形/長方形 508">
          <a:extLst>
            <a:ext uri="{FF2B5EF4-FFF2-40B4-BE49-F238E27FC236}">
              <a16:creationId xmlns:a16="http://schemas.microsoft.com/office/drawing/2014/main" id="{5283B81B-7643-4EBE-A032-E80FE87BDCF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0" name="正方形/長方形 509">
          <a:extLst>
            <a:ext uri="{FF2B5EF4-FFF2-40B4-BE49-F238E27FC236}">
              <a16:creationId xmlns:a16="http://schemas.microsoft.com/office/drawing/2014/main" id="{75C3C210-D1DC-4FC8-B8E0-A69E6B62A54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1" name="正方形/長方形 510">
          <a:extLst>
            <a:ext uri="{FF2B5EF4-FFF2-40B4-BE49-F238E27FC236}">
              <a16:creationId xmlns:a16="http://schemas.microsoft.com/office/drawing/2014/main" id="{C7C9F413-E650-40B8-88D1-67B8F373D9E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2" name="正方形/長方形 511">
          <a:extLst>
            <a:ext uri="{FF2B5EF4-FFF2-40B4-BE49-F238E27FC236}">
              <a16:creationId xmlns:a16="http://schemas.microsoft.com/office/drawing/2014/main" id="{57330FEF-36F3-4414-A70F-D19A145F7AD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3" name="正方形/長方形 512">
          <a:extLst>
            <a:ext uri="{FF2B5EF4-FFF2-40B4-BE49-F238E27FC236}">
              <a16:creationId xmlns:a16="http://schemas.microsoft.com/office/drawing/2014/main" id="{B642FE13-DF84-4C96-A57B-A01833FA51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4" name="テキスト ボックス 513">
          <a:extLst>
            <a:ext uri="{FF2B5EF4-FFF2-40B4-BE49-F238E27FC236}">
              <a16:creationId xmlns:a16="http://schemas.microsoft.com/office/drawing/2014/main" id="{EED3A393-25AC-4D19-BAE3-06EED3A1EC6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5" name="直線コネクタ 514">
          <a:extLst>
            <a:ext uri="{FF2B5EF4-FFF2-40B4-BE49-F238E27FC236}">
              <a16:creationId xmlns:a16="http://schemas.microsoft.com/office/drawing/2014/main" id="{74B39499-8128-416E-9A01-9161B0A5DE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16" name="直線コネクタ 515">
          <a:extLst>
            <a:ext uri="{FF2B5EF4-FFF2-40B4-BE49-F238E27FC236}">
              <a16:creationId xmlns:a16="http://schemas.microsoft.com/office/drawing/2014/main" id="{FF1198CF-92BC-4870-8619-130EA519EFF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9BA7F16E-48D4-4BB8-9738-622501139E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18" name="直線コネクタ 517">
          <a:extLst>
            <a:ext uri="{FF2B5EF4-FFF2-40B4-BE49-F238E27FC236}">
              <a16:creationId xmlns:a16="http://schemas.microsoft.com/office/drawing/2014/main" id="{55E54ED0-C2E0-4D3C-A65C-BBCB5892F37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19" name="テキスト ボックス 518">
          <a:extLst>
            <a:ext uri="{FF2B5EF4-FFF2-40B4-BE49-F238E27FC236}">
              <a16:creationId xmlns:a16="http://schemas.microsoft.com/office/drawing/2014/main" id="{2E9DE6E2-C62F-4877-B627-4D295A14D11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0" name="直線コネクタ 519">
          <a:extLst>
            <a:ext uri="{FF2B5EF4-FFF2-40B4-BE49-F238E27FC236}">
              <a16:creationId xmlns:a16="http://schemas.microsoft.com/office/drawing/2014/main" id="{42092035-B876-4466-9A50-579688F0822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21" name="テキスト ボックス 520">
          <a:extLst>
            <a:ext uri="{FF2B5EF4-FFF2-40B4-BE49-F238E27FC236}">
              <a16:creationId xmlns:a16="http://schemas.microsoft.com/office/drawing/2014/main" id="{1118C45E-6E87-45B6-8017-06D3FB06910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22" name="直線コネクタ 521">
          <a:extLst>
            <a:ext uri="{FF2B5EF4-FFF2-40B4-BE49-F238E27FC236}">
              <a16:creationId xmlns:a16="http://schemas.microsoft.com/office/drawing/2014/main" id="{E951ED92-E982-4A82-8B22-E06EC5241B4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23" name="テキスト ボックス 522">
          <a:extLst>
            <a:ext uri="{FF2B5EF4-FFF2-40B4-BE49-F238E27FC236}">
              <a16:creationId xmlns:a16="http://schemas.microsoft.com/office/drawing/2014/main" id="{65867F0A-DFE0-4055-91D7-DCA817788A0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4" name="直線コネクタ 523">
          <a:extLst>
            <a:ext uri="{FF2B5EF4-FFF2-40B4-BE49-F238E27FC236}">
              <a16:creationId xmlns:a16="http://schemas.microsoft.com/office/drawing/2014/main" id="{E62799F2-1A91-4E7C-A334-5A2707C79D8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25" name="テキスト ボックス 524">
          <a:extLst>
            <a:ext uri="{FF2B5EF4-FFF2-40B4-BE49-F238E27FC236}">
              <a16:creationId xmlns:a16="http://schemas.microsoft.com/office/drawing/2014/main" id="{33F60916-A385-49F5-A608-4CE79FF8145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6" name="【保健センター・保健所】&#10;一人当たり面積グラフ枠">
          <a:extLst>
            <a:ext uri="{FF2B5EF4-FFF2-40B4-BE49-F238E27FC236}">
              <a16:creationId xmlns:a16="http://schemas.microsoft.com/office/drawing/2014/main" id="{BC93BF37-0F86-4BA9-8222-F29F865DD55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27" name="直線コネクタ 526">
          <a:extLst>
            <a:ext uri="{FF2B5EF4-FFF2-40B4-BE49-F238E27FC236}">
              <a16:creationId xmlns:a16="http://schemas.microsoft.com/office/drawing/2014/main" id="{93C5CEDE-0B3B-4336-A67D-7DE1F85B6BF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28" name="【保健センター・保健所】&#10;一人当たり面積最小値テキスト">
          <a:extLst>
            <a:ext uri="{FF2B5EF4-FFF2-40B4-BE49-F238E27FC236}">
              <a16:creationId xmlns:a16="http://schemas.microsoft.com/office/drawing/2014/main" id="{92B85D67-9642-43A4-81CD-BB173370C637}"/>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29" name="直線コネクタ 528">
          <a:extLst>
            <a:ext uri="{FF2B5EF4-FFF2-40B4-BE49-F238E27FC236}">
              <a16:creationId xmlns:a16="http://schemas.microsoft.com/office/drawing/2014/main" id="{8AB78293-C8DB-4475-ABE3-9A2627891B2E}"/>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30" name="【保健センター・保健所】&#10;一人当たり面積最大値テキスト">
          <a:extLst>
            <a:ext uri="{FF2B5EF4-FFF2-40B4-BE49-F238E27FC236}">
              <a16:creationId xmlns:a16="http://schemas.microsoft.com/office/drawing/2014/main" id="{650F6EEE-F381-4671-BBCF-8B844728B618}"/>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31" name="直線コネクタ 530">
          <a:extLst>
            <a:ext uri="{FF2B5EF4-FFF2-40B4-BE49-F238E27FC236}">
              <a16:creationId xmlns:a16="http://schemas.microsoft.com/office/drawing/2014/main" id="{9FE6E453-2D89-4291-84CB-A41D735BE164}"/>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32" name="【保健センター・保健所】&#10;一人当たり面積平均値テキスト">
          <a:extLst>
            <a:ext uri="{FF2B5EF4-FFF2-40B4-BE49-F238E27FC236}">
              <a16:creationId xmlns:a16="http://schemas.microsoft.com/office/drawing/2014/main" id="{C16CCD06-5308-43F7-8179-0777FFF4D044}"/>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33" name="フローチャート: 判断 532">
          <a:extLst>
            <a:ext uri="{FF2B5EF4-FFF2-40B4-BE49-F238E27FC236}">
              <a16:creationId xmlns:a16="http://schemas.microsoft.com/office/drawing/2014/main" id="{B2D88038-023E-4863-8D8D-3C22AF0BC25A}"/>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34" name="フローチャート: 判断 533">
          <a:extLst>
            <a:ext uri="{FF2B5EF4-FFF2-40B4-BE49-F238E27FC236}">
              <a16:creationId xmlns:a16="http://schemas.microsoft.com/office/drawing/2014/main" id="{133204A7-3E9B-47AA-ADE1-B7912830C0C4}"/>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35" name="フローチャート: 判断 534">
          <a:extLst>
            <a:ext uri="{FF2B5EF4-FFF2-40B4-BE49-F238E27FC236}">
              <a16:creationId xmlns:a16="http://schemas.microsoft.com/office/drawing/2014/main" id="{435B686E-DB6F-4F36-8BBF-6A39F18A3E8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36" name="フローチャート: 判断 535">
          <a:extLst>
            <a:ext uri="{FF2B5EF4-FFF2-40B4-BE49-F238E27FC236}">
              <a16:creationId xmlns:a16="http://schemas.microsoft.com/office/drawing/2014/main" id="{A72D004D-5F77-482B-ADF8-1EC14C6EE786}"/>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37" name="フローチャート: 判断 536">
          <a:extLst>
            <a:ext uri="{FF2B5EF4-FFF2-40B4-BE49-F238E27FC236}">
              <a16:creationId xmlns:a16="http://schemas.microsoft.com/office/drawing/2014/main" id="{AC30332B-CE81-4BB3-911F-10ABA56D9541}"/>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E461B863-4BD1-4620-9334-1F7A0569B7C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93E3B65-135F-4679-AADF-B9D35FA6476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2BD5A33-15D3-400B-A204-97863A4ED81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50B9F03-3CB7-4FAF-8987-8FC2C48BA9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74EEB93-688D-4277-97C7-3BDF5A19D8C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116078</xdr:rowOff>
    </xdr:from>
    <xdr:to>
      <xdr:col>116</xdr:col>
      <xdr:colOff>114300</xdr:colOff>
      <xdr:row>63</xdr:row>
      <xdr:rowOff>46228</xdr:rowOff>
    </xdr:to>
    <xdr:sp macro="" textlink="">
      <xdr:nvSpPr>
        <xdr:cNvPr id="543" name="楕円 542">
          <a:extLst>
            <a:ext uri="{FF2B5EF4-FFF2-40B4-BE49-F238E27FC236}">
              <a16:creationId xmlns:a16="http://schemas.microsoft.com/office/drawing/2014/main" id="{6ADD2B38-6871-4FDE-BCA5-898129F9F4CE}"/>
            </a:ext>
          </a:extLst>
        </xdr:cNvPr>
        <xdr:cNvSpPr/>
      </xdr:nvSpPr>
      <xdr:spPr>
        <a:xfrm>
          <a:off x="221107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94505</xdr:rowOff>
    </xdr:from>
    <xdr:ext cx="469744" cy="259045"/>
    <xdr:sp macro="" textlink="">
      <xdr:nvSpPr>
        <xdr:cNvPr id="544" name="【保健センター・保健所】&#10;一人当たり面積該当値テキスト">
          <a:extLst>
            <a:ext uri="{FF2B5EF4-FFF2-40B4-BE49-F238E27FC236}">
              <a16:creationId xmlns:a16="http://schemas.microsoft.com/office/drawing/2014/main" id="{3D1DD05F-884C-4D73-B4FF-3CA4806B42C1}"/>
            </a:ext>
          </a:extLst>
        </xdr:cNvPr>
        <xdr:cNvSpPr txBox="1"/>
      </xdr:nvSpPr>
      <xdr:spPr>
        <a:xfrm>
          <a:off x="22199600"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121565</xdr:rowOff>
    </xdr:from>
    <xdr:to>
      <xdr:col>112</xdr:col>
      <xdr:colOff>38100</xdr:colOff>
      <xdr:row>63</xdr:row>
      <xdr:rowOff>51715</xdr:rowOff>
    </xdr:to>
    <xdr:sp macro="" textlink="">
      <xdr:nvSpPr>
        <xdr:cNvPr id="545" name="楕円 544">
          <a:extLst>
            <a:ext uri="{FF2B5EF4-FFF2-40B4-BE49-F238E27FC236}">
              <a16:creationId xmlns:a16="http://schemas.microsoft.com/office/drawing/2014/main" id="{5681FFEC-AF6D-4F48-9442-02979D7CD019}"/>
            </a:ext>
          </a:extLst>
        </xdr:cNvPr>
        <xdr:cNvSpPr/>
      </xdr:nvSpPr>
      <xdr:spPr>
        <a:xfrm>
          <a:off x="21272500" y="107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166878</xdr:rowOff>
    </xdr:from>
    <xdr:to>
      <xdr:col>116</xdr:col>
      <xdr:colOff>63500</xdr:colOff>
      <xdr:row>63</xdr:row>
      <xdr:rowOff>915</xdr:rowOff>
    </xdr:to>
    <xdr:cxnSp macro="">
      <xdr:nvCxnSpPr>
        <xdr:cNvPr id="546" name="直線コネクタ 545">
          <a:extLst>
            <a:ext uri="{FF2B5EF4-FFF2-40B4-BE49-F238E27FC236}">
              <a16:creationId xmlns:a16="http://schemas.microsoft.com/office/drawing/2014/main" id="{1F635BF0-B415-4262-A410-D9264B42BB95}"/>
            </a:ext>
          </a:extLst>
        </xdr:cNvPr>
        <xdr:cNvCxnSpPr/>
      </xdr:nvCxnSpPr>
      <xdr:spPr>
        <a:xfrm flipV="1">
          <a:off x="21323300" y="10796778"/>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126594</xdr:rowOff>
    </xdr:from>
    <xdr:to>
      <xdr:col>107</xdr:col>
      <xdr:colOff>101600</xdr:colOff>
      <xdr:row>63</xdr:row>
      <xdr:rowOff>56744</xdr:rowOff>
    </xdr:to>
    <xdr:sp macro="" textlink="">
      <xdr:nvSpPr>
        <xdr:cNvPr id="547" name="楕円 546">
          <a:extLst>
            <a:ext uri="{FF2B5EF4-FFF2-40B4-BE49-F238E27FC236}">
              <a16:creationId xmlns:a16="http://schemas.microsoft.com/office/drawing/2014/main" id="{79D93F32-12B5-490B-9AB6-D55EEBAAEBA4}"/>
            </a:ext>
          </a:extLst>
        </xdr:cNvPr>
        <xdr:cNvSpPr/>
      </xdr:nvSpPr>
      <xdr:spPr>
        <a:xfrm>
          <a:off x="20383500" y="1075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915</xdr:rowOff>
    </xdr:from>
    <xdr:to>
      <xdr:col>111</xdr:col>
      <xdr:colOff>177800</xdr:colOff>
      <xdr:row>63</xdr:row>
      <xdr:rowOff>5944</xdr:rowOff>
    </xdr:to>
    <xdr:cxnSp macro="">
      <xdr:nvCxnSpPr>
        <xdr:cNvPr id="548" name="直線コネクタ 547">
          <a:extLst>
            <a:ext uri="{FF2B5EF4-FFF2-40B4-BE49-F238E27FC236}">
              <a16:creationId xmlns:a16="http://schemas.microsoft.com/office/drawing/2014/main" id="{0917ECDB-0BE4-4D1C-AF04-AA5B884212FD}"/>
            </a:ext>
          </a:extLst>
        </xdr:cNvPr>
        <xdr:cNvCxnSpPr/>
      </xdr:nvCxnSpPr>
      <xdr:spPr>
        <a:xfrm flipV="1">
          <a:off x="20434300" y="1080226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131166</xdr:rowOff>
    </xdr:from>
    <xdr:to>
      <xdr:col>102</xdr:col>
      <xdr:colOff>165100</xdr:colOff>
      <xdr:row>63</xdr:row>
      <xdr:rowOff>61316</xdr:rowOff>
    </xdr:to>
    <xdr:sp macro="" textlink="">
      <xdr:nvSpPr>
        <xdr:cNvPr id="549" name="楕円 548">
          <a:extLst>
            <a:ext uri="{FF2B5EF4-FFF2-40B4-BE49-F238E27FC236}">
              <a16:creationId xmlns:a16="http://schemas.microsoft.com/office/drawing/2014/main" id="{F546E9E2-34B8-4EC1-91F3-4F9BBFB31CB6}"/>
            </a:ext>
          </a:extLst>
        </xdr:cNvPr>
        <xdr:cNvSpPr/>
      </xdr:nvSpPr>
      <xdr:spPr>
        <a:xfrm>
          <a:off x="19494500" y="107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5944</xdr:rowOff>
    </xdr:from>
    <xdr:to>
      <xdr:col>107</xdr:col>
      <xdr:colOff>50800</xdr:colOff>
      <xdr:row>63</xdr:row>
      <xdr:rowOff>10516</xdr:rowOff>
    </xdr:to>
    <xdr:cxnSp macro="">
      <xdr:nvCxnSpPr>
        <xdr:cNvPr id="550" name="直線コネクタ 549">
          <a:extLst>
            <a:ext uri="{FF2B5EF4-FFF2-40B4-BE49-F238E27FC236}">
              <a16:creationId xmlns:a16="http://schemas.microsoft.com/office/drawing/2014/main" id="{55DD33B4-E66C-4ED6-809D-CF892D495F5E}"/>
            </a:ext>
          </a:extLst>
        </xdr:cNvPr>
        <xdr:cNvCxnSpPr/>
      </xdr:nvCxnSpPr>
      <xdr:spPr>
        <a:xfrm flipV="1">
          <a:off x="19545300" y="1080729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135737</xdr:rowOff>
    </xdr:from>
    <xdr:to>
      <xdr:col>98</xdr:col>
      <xdr:colOff>38100</xdr:colOff>
      <xdr:row>63</xdr:row>
      <xdr:rowOff>65887</xdr:rowOff>
    </xdr:to>
    <xdr:sp macro="" textlink="">
      <xdr:nvSpPr>
        <xdr:cNvPr id="551" name="楕円 550">
          <a:extLst>
            <a:ext uri="{FF2B5EF4-FFF2-40B4-BE49-F238E27FC236}">
              <a16:creationId xmlns:a16="http://schemas.microsoft.com/office/drawing/2014/main" id="{F27FA3CB-E939-4349-AAE9-A5288DBB9997}"/>
            </a:ext>
          </a:extLst>
        </xdr:cNvPr>
        <xdr:cNvSpPr/>
      </xdr:nvSpPr>
      <xdr:spPr>
        <a:xfrm>
          <a:off x="18605500" y="1076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10516</xdr:rowOff>
    </xdr:from>
    <xdr:to>
      <xdr:col>102</xdr:col>
      <xdr:colOff>114300</xdr:colOff>
      <xdr:row>63</xdr:row>
      <xdr:rowOff>15087</xdr:rowOff>
    </xdr:to>
    <xdr:cxnSp macro="">
      <xdr:nvCxnSpPr>
        <xdr:cNvPr id="552" name="直線コネクタ 551">
          <a:extLst>
            <a:ext uri="{FF2B5EF4-FFF2-40B4-BE49-F238E27FC236}">
              <a16:creationId xmlns:a16="http://schemas.microsoft.com/office/drawing/2014/main" id="{B8B482EB-AADE-48A3-8E0D-AF1526C77E9C}"/>
            </a:ext>
          </a:extLst>
        </xdr:cNvPr>
        <xdr:cNvCxnSpPr/>
      </xdr:nvCxnSpPr>
      <xdr:spPr>
        <a:xfrm flipV="1">
          <a:off x="18656300" y="10811866"/>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53" name="n_1aveValue【保健センター・保健所】&#10;一人当たり面積">
          <a:extLst>
            <a:ext uri="{FF2B5EF4-FFF2-40B4-BE49-F238E27FC236}">
              <a16:creationId xmlns:a16="http://schemas.microsoft.com/office/drawing/2014/main" id="{A820AC85-3BB7-43A0-80B9-59479A0316EC}"/>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54" name="n_2aveValue【保健センター・保健所】&#10;一人当たり面積">
          <a:extLst>
            <a:ext uri="{FF2B5EF4-FFF2-40B4-BE49-F238E27FC236}">
              <a16:creationId xmlns:a16="http://schemas.microsoft.com/office/drawing/2014/main" id="{22E10ADC-EFEB-4A73-9353-2C4F470542D9}"/>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55" name="n_3aveValue【保健センター・保健所】&#10;一人当たり面積">
          <a:extLst>
            <a:ext uri="{FF2B5EF4-FFF2-40B4-BE49-F238E27FC236}">
              <a16:creationId xmlns:a16="http://schemas.microsoft.com/office/drawing/2014/main" id="{0B4DE87B-F441-4A5B-B110-E62736318434}"/>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56" name="n_4aveValue【保健センター・保健所】&#10;一人当たり面積">
          <a:extLst>
            <a:ext uri="{FF2B5EF4-FFF2-40B4-BE49-F238E27FC236}">
              <a16:creationId xmlns:a16="http://schemas.microsoft.com/office/drawing/2014/main" id="{C73A82BF-783C-46C4-8025-4CC1309B3330}"/>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42842</xdr:rowOff>
    </xdr:from>
    <xdr:ext cx="469744" cy="259045"/>
    <xdr:sp macro="" textlink="">
      <xdr:nvSpPr>
        <xdr:cNvPr id="557" name="n_1mainValue【保健センター・保健所】&#10;一人当たり面積">
          <a:extLst>
            <a:ext uri="{FF2B5EF4-FFF2-40B4-BE49-F238E27FC236}">
              <a16:creationId xmlns:a16="http://schemas.microsoft.com/office/drawing/2014/main" id="{B873A65D-A246-42D5-A1C6-35897C6E3E22}"/>
            </a:ext>
          </a:extLst>
        </xdr:cNvPr>
        <xdr:cNvSpPr txBox="1"/>
      </xdr:nvSpPr>
      <xdr:spPr>
        <a:xfrm>
          <a:off x="21075727" y="108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47871</xdr:rowOff>
    </xdr:from>
    <xdr:ext cx="469744" cy="259045"/>
    <xdr:sp macro="" textlink="">
      <xdr:nvSpPr>
        <xdr:cNvPr id="558" name="n_2mainValue【保健センター・保健所】&#10;一人当たり面積">
          <a:extLst>
            <a:ext uri="{FF2B5EF4-FFF2-40B4-BE49-F238E27FC236}">
              <a16:creationId xmlns:a16="http://schemas.microsoft.com/office/drawing/2014/main" id="{2A939B36-E8C4-4B64-9C7E-58C27997A602}"/>
            </a:ext>
          </a:extLst>
        </xdr:cNvPr>
        <xdr:cNvSpPr txBox="1"/>
      </xdr:nvSpPr>
      <xdr:spPr>
        <a:xfrm>
          <a:off x="20199427" y="1084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52443</xdr:rowOff>
    </xdr:from>
    <xdr:ext cx="469744" cy="259045"/>
    <xdr:sp macro="" textlink="">
      <xdr:nvSpPr>
        <xdr:cNvPr id="559" name="n_3mainValue【保健センター・保健所】&#10;一人当たり面積">
          <a:extLst>
            <a:ext uri="{FF2B5EF4-FFF2-40B4-BE49-F238E27FC236}">
              <a16:creationId xmlns:a16="http://schemas.microsoft.com/office/drawing/2014/main" id="{57979A7B-FB27-4AE5-8297-8E86936D2815}"/>
            </a:ext>
          </a:extLst>
        </xdr:cNvPr>
        <xdr:cNvSpPr txBox="1"/>
      </xdr:nvSpPr>
      <xdr:spPr>
        <a:xfrm>
          <a:off x="19310427" y="1085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57014</xdr:rowOff>
    </xdr:from>
    <xdr:ext cx="469744" cy="259045"/>
    <xdr:sp macro="" textlink="">
      <xdr:nvSpPr>
        <xdr:cNvPr id="560" name="n_4mainValue【保健センター・保健所】&#10;一人当たり面積">
          <a:extLst>
            <a:ext uri="{FF2B5EF4-FFF2-40B4-BE49-F238E27FC236}">
              <a16:creationId xmlns:a16="http://schemas.microsoft.com/office/drawing/2014/main" id="{78FCD79F-30D6-4B58-B38B-BF5536BCB5FD}"/>
            </a:ext>
          </a:extLst>
        </xdr:cNvPr>
        <xdr:cNvSpPr txBox="1"/>
      </xdr:nvSpPr>
      <xdr:spPr>
        <a:xfrm>
          <a:off x="18421427" y="10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1" name="正方形/長方形 560">
          <a:extLst>
            <a:ext uri="{FF2B5EF4-FFF2-40B4-BE49-F238E27FC236}">
              <a16:creationId xmlns:a16="http://schemas.microsoft.com/office/drawing/2014/main" id="{1DDC5151-5551-4231-8CA9-1AC3D391168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2" name="正方形/長方形 561">
          <a:extLst>
            <a:ext uri="{FF2B5EF4-FFF2-40B4-BE49-F238E27FC236}">
              <a16:creationId xmlns:a16="http://schemas.microsoft.com/office/drawing/2014/main" id="{EA7C68D7-81CD-4538-9836-4DBAEEDCE5C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3" name="正方形/長方形 562">
          <a:extLst>
            <a:ext uri="{FF2B5EF4-FFF2-40B4-BE49-F238E27FC236}">
              <a16:creationId xmlns:a16="http://schemas.microsoft.com/office/drawing/2014/main" id="{27F54BB2-DFC9-462B-841F-7C5F3728925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4" name="正方形/長方形 563">
          <a:extLst>
            <a:ext uri="{FF2B5EF4-FFF2-40B4-BE49-F238E27FC236}">
              <a16:creationId xmlns:a16="http://schemas.microsoft.com/office/drawing/2014/main" id="{9342F3D6-F211-499B-A1EA-A98B23881EF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5" name="正方形/長方形 564">
          <a:extLst>
            <a:ext uri="{FF2B5EF4-FFF2-40B4-BE49-F238E27FC236}">
              <a16:creationId xmlns:a16="http://schemas.microsoft.com/office/drawing/2014/main" id="{8D0D8146-C59D-4AB7-8AD4-565654D814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6" name="正方形/長方形 565">
          <a:extLst>
            <a:ext uri="{FF2B5EF4-FFF2-40B4-BE49-F238E27FC236}">
              <a16:creationId xmlns:a16="http://schemas.microsoft.com/office/drawing/2014/main" id="{5D41A522-B3C9-4E53-9D4D-C3C6153B091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7" name="正方形/長方形 566">
          <a:extLst>
            <a:ext uri="{FF2B5EF4-FFF2-40B4-BE49-F238E27FC236}">
              <a16:creationId xmlns:a16="http://schemas.microsoft.com/office/drawing/2014/main" id="{DB604E67-DD25-49B4-AAC5-BC9AFFF4173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8" name="正方形/長方形 567">
          <a:extLst>
            <a:ext uri="{FF2B5EF4-FFF2-40B4-BE49-F238E27FC236}">
              <a16:creationId xmlns:a16="http://schemas.microsoft.com/office/drawing/2014/main" id="{56030E22-ABD7-41AD-9642-301C64EC1C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69" name="テキスト ボックス 568">
          <a:extLst>
            <a:ext uri="{FF2B5EF4-FFF2-40B4-BE49-F238E27FC236}">
              <a16:creationId xmlns:a16="http://schemas.microsoft.com/office/drawing/2014/main" id="{E73F6CEB-C133-4C84-9C3C-C563C67EBD9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0" name="直線コネクタ 569">
          <a:extLst>
            <a:ext uri="{FF2B5EF4-FFF2-40B4-BE49-F238E27FC236}">
              <a16:creationId xmlns:a16="http://schemas.microsoft.com/office/drawing/2014/main" id="{38AC4EF6-4AED-42FC-A69F-BBB6B0F23C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71" name="テキスト ボックス 570">
          <a:extLst>
            <a:ext uri="{FF2B5EF4-FFF2-40B4-BE49-F238E27FC236}">
              <a16:creationId xmlns:a16="http://schemas.microsoft.com/office/drawing/2014/main" id="{87B44B38-543D-439E-9CF6-108DDF44A8F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72" name="直線コネクタ 571">
          <a:extLst>
            <a:ext uri="{FF2B5EF4-FFF2-40B4-BE49-F238E27FC236}">
              <a16:creationId xmlns:a16="http://schemas.microsoft.com/office/drawing/2014/main" id="{8DCCBC66-332E-479D-BAF3-244DF420675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73" name="テキスト ボックス 572">
          <a:extLst>
            <a:ext uri="{FF2B5EF4-FFF2-40B4-BE49-F238E27FC236}">
              <a16:creationId xmlns:a16="http://schemas.microsoft.com/office/drawing/2014/main" id="{27A6728E-1192-4EEF-9537-A9D86704B14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74" name="直線コネクタ 573">
          <a:extLst>
            <a:ext uri="{FF2B5EF4-FFF2-40B4-BE49-F238E27FC236}">
              <a16:creationId xmlns:a16="http://schemas.microsoft.com/office/drawing/2014/main" id="{3DD27163-D8A4-41F6-B697-609C5C33176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75" name="テキスト ボックス 574">
          <a:extLst>
            <a:ext uri="{FF2B5EF4-FFF2-40B4-BE49-F238E27FC236}">
              <a16:creationId xmlns:a16="http://schemas.microsoft.com/office/drawing/2014/main" id="{86279197-0270-4139-8056-4E5688112D5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76" name="直線コネクタ 575">
          <a:extLst>
            <a:ext uri="{FF2B5EF4-FFF2-40B4-BE49-F238E27FC236}">
              <a16:creationId xmlns:a16="http://schemas.microsoft.com/office/drawing/2014/main" id="{B1F1C59B-1D29-46FC-924A-E0FDA693F0F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77" name="テキスト ボックス 576">
          <a:extLst>
            <a:ext uri="{FF2B5EF4-FFF2-40B4-BE49-F238E27FC236}">
              <a16:creationId xmlns:a16="http://schemas.microsoft.com/office/drawing/2014/main" id="{1A1CA4FF-22DE-443D-88C5-35D6094EEAC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78" name="直線コネクタ 577">
          <a:extLst>
            <a:ext uri="{FF2B5EF4-FFF2-40B4-BE49-F238E27FC236}">
              <a16:creationId xmlns:a16="http://schemas.microsoft.com/office/drawing/2014/main" id="{3856D649-DDCA-4BB2-A819-BE91784B639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79" name="テキスト ボックス 578">
          <a:extLst>
            <a:ext uri="{FF2B5EF4-FFF2-40B4-BE49-F238E27FC236}">
              <a16:creationId xmlns:a16="http://schemas.microsoft.com/office/drawing/2014/main" id="{FF29FCD2-86D9-4665-B4DD-04EC9305ADB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80" name="直線コネクタ 579">
          <a:extLst>
            <a:ext uri="{FF2B5EF4-FFF2-40B4-BE49-F238E27FC236}">
              <a16:creationId xmlns:a16="http://schemas.microsoft.com/office/drawing/2014/main" id="{655E652E-4346-44E1-9369-8B188652C0D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81" name="テキスト ボックス 580">
          <a:extLst>
            <a:ext uri="{FF2B5EF4-FFF2-40B4-BE49-F238E27FC236}">
              <a16:creationId xmlns:a16="http://schemas.microsoft.com/office/drawing/2014/main" id="{E7982637-9807-4645-8AE3-0BD38C3A462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82" name="直線コネクタ 581">
          <a:extLst>
            <a:ext uri="{FF2B5EF4-FFF2-40B4-BE49-F238E27FC236}">
              <a16:creationId xmlns:a16="http://schemas.microsoft.com/office/drawing/2014/main" id="{1E317E32-8E54-4B21-BB69-721ECC0BFCE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83" name="テキスト ボックス 582">
          <a:extLst>
            <a:ext uri="{FF2B5EF4-FFF2-40B4-BE49-F238E27FC236}">
              <a16:creationId xmlns:a16="http://schemas.microsoft.com/office/drawing/2014/main" id="{D568DDAB-6A6A-4066-9BF3-7AAA35F9719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84" name="直線コネクタ 583">
          <a:extLst>
            <a:ext uri="{FF2B5EF4-FFF2-40B4-BE49-F238E27FC236}">
              <a16:creationId xmlns:a16="http://schemas.microsoft.com/office/drawing/2014/main" id="{9BF81B6B-E3C0-40B6-BE30-1F989B000FD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5" name="【消防施設】&#10;有形固定資産減価償却率グラフ枠">
          <a:extLst>
            <a:ext uri="{FF2B5EF4-FFF2-40B4-BE49-F238E27FC236}">
              <a16:creationId xmlns:a16="http://schemas.microsoft.com/office/drawing/2014/main" id="{1166B07B-761F-4067-AA12-C12129AC990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86" name="直線コネクタ 585">
          <a:extLst>
            <a:ext uri="{FF2B5EF4-FFF2-40B4-BE49-F238E27FC236}">
              <a16:creationId xmlns:a16="http://schemas.microsoft.com/office/drawing/2014/main" id="{7D131BE3-4C94-42D6-9BAC-5444848D2368}"/>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87" name="【消防施設】&#10;有形固定資産減価償却率最小値テキスト">
          <a:extLst>
            <a:ext uri="{FF2B5EF4-FFF2-40B4-BE49-F238E27FC236}">
              <a16:creationId xmlns:a16="http://schemas.microsoft.com/office/drawing/2014/main" id="{47494215-89C5-4CA1-BCA9-AB8714FF5A0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88" name="直線コネクタ 587">
          <a:extLst>
            <a:ext uri="{FF2B5EF4-FFF2-40B4-BE49-F238E27FC236}">
              <a16:creationId xmlns:a16="http://schemas.microsoft.com/office/drawing/2014/main" id="{036D3B26-39ED-4B8F-AB70-9A848BA984A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89" name="【消防施設】&#10;有形固定資産減価償却率最大値テキスト">
          <a:extLst>
            <a:ext uri="{FF2B5EF4-FFF2-40B4-BE49-F238E27FC236}">
              <a16:creationId xmlns:a16="http://schemas.microsoft.com/office/drawing/2014/main" id="{1FB5226B-80C2-46F1-8E48-9E88BD86B654}"/>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90" name="直線コネクタ 589">
          <a:extLst>
            <a:ext uri="{FF2B5EF4-FFF2-40B4-BE49-F238E27FC236}">
              <a16:creationId xmlns:a16="http://schemas.microsoft.com/office/drawing/2014/main" id="{0186B550-15C6-4873-9938-958F6B27FC8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91" name="【消防施設】&#10;有形固定資産減価償却率平均値テキスト">
          <a:extLst>
            <a:ext uri="{FF2B5EF4-FFF2-40B4-BE49-F238E27FC236}">
              <a16:creationId xmlns:a16="http://schemas.microsoft.com/office/drawing/2014/main" id="{8994DB6A-A5CB-4321-A268-8216BCBC15AD}"/>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92" name="フローチャート: 判断 591">
          <a:extLst>
            <a:ext uri="{FF2B5EF4-FFF2-40B4-BE49-F238E27FC236}">
              <a16:creationId xmlns:a16="http://schemas.microsoft.com/office/drawing/2014/main" id="{58E464A5-3694-4DBC-A8B6-93B924D96607}"/>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93" name="フローチャート: 判断 592">
          <a:extLst>
            <a:ext uri="{FF2B5EF4-FFF2-40B4-BE49-F238E27FC236}">
              <a16:creationId xmlns:a16="http://schemas.microsoft.com/office/drawing/2014/main" id="{89358C8D-539B-4C6B-A45D-116799A2314E}"/>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94" name="フローチャート: 判断 593">
          <a:extLst>
            <a:ext uri="{FF2B5EF4-FFF2-40B4-BE49-F238E27FC236}">
              <a16:creationId xmlns:a16="http://schemas.microsoft.com/office/drawing/2014/main" id="{C82A8431-4C51-4680-975C-2D53632A8CD4}"/>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95" name="フローチャート: 判断 594">
          <a:extLst>
            <a:ext uri="{FF2B5EF4-FFF2-40B4-BE49-F238E27FC236}">
              <a16:creationId xmlns:a16="http://schemas.microsoft.com/office/drawing/2014/main" id="{DFB0B2EA-B9E1-41AF-A26F-6360C1C1D3B3}"/>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96" name="フローチャート: 判断 595">
          <a:extLst>
            <a:ext uri="{FF2B5EF4-FFF2-40B4-BE49-F238E27FC236}">
              <a16:creationId xmlns:a16="http://schemas.microsoft.com/office/drawing/2014/main" id="{0EE98545-0A1F-4600-98E6-EA0F52E3C6EC}"/>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id="{D8BC4933-2495-4E05-8C9D-46757A9F10C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6516B716-8A7A-47FA-BF47-3F8FEE8EDDC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B512CF46-DE17-4C25-8713-18EB3AECC25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9D40BA4B-A68E-46D5-AFEE-AFABA867DA0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8F563D6C-797B-4F34-ACE1-85543ECD68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91802</xdr:rowOff>
    </xdr:from>
    <xdr:to>
      <xdr:col>85</xdr:col>
      <xdr:colOff>177800</xdr:colOff>
      <xdr:row>84</xdr:row>
      <xdr:rowOff>21952</xdr:rowOff>
    </xdr:to>
    <xdr:sp macro="" textlink="">
      <xdr:nvSpPr>
        <xdr:cNvPr id="602" name="楕円 601">
          <a:extLst>
            <a:ext uri="{FF2B5EF4-FFF2-40B4-BE49-F238E27FC236}">
              <a16:creationId xmlns:a16="http://schemas.microsoft.com/office/drawing/2014/main" id="{F6DBF9DA-2352-4038-9806-F7E39D5B824D}"/>
            </a:ext>
          </a:extLst>
        </xdr:cNvPr>
        <xdr:cNvSpPr/>
      </xdr:nvSpPr>
      <xdr:spPr>
        <a:xfrm>
          <a:off x="162687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70229</xdr:rowOff>
    </xdr:from>
    <xdr:ext cx="405111" cy="259045"/>
    <xdr:sp macro="" textlink="">
      <xdr:nvSpPr>
        <xdr:cNvPr id="603" name="【消防施設】&#10;有形固定資産減価償却率該当値テキスト">
          <a:extLst>
            <a:ext uri="{FF2B5EF4-FFF2-40B4-BE49-F238E27FC236}">
              <a16:creationId xmlns:a16="http://schemas.microsoft.com/office/drawing/2014/main" id="{01A22B3B-31FB-48DE-9F67-DA954F1D33C7}"/>
            </a:ext>
          </a:extLst>
        </xdr:cNvPr>
        <xdr:cNvSpPr txBox="1"/>
      </xdr:nvSpPr>
      <xdr:spPr>
        <a:xfrm>
          <a:off x="16357600"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91802</xdr:rowOff>
    </xdr:from>
    <xdr:to>
      <xdr:col>81</xdr:col>
      <xdr:colOff>101600</xdr:colOff>
      <xdr:row>84</xdr:row>
      <xdr:rowOff>21952</xdr:rowOff>
    </xdr:to>
    <xdr:sp macro="" textlink="">
      <xdr:nvSpPr>
        <xdr:cNvPr id="604" name="楕円 603">
          <a:extLst>
            <a:ext uri="{FF2B5EF4-FFF2-40B4-BE49-F238E27FC236}">
              <a16:creationId xmlns:a16="http://schemas.microsoft.com/office/drawing/2014/main" id="{9B491EC3-D84A-46A3-AE77-0AE7A27D3197}"/>
            </a:ext>
          </a:extLst>
        </xdr:cNvPr>
        <xdr:cNvSpPr/>
      </xdr:nvSpPr>
      <xdr:spPr>
        <a:xfrm>
          <a:off x="15430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142602</xdr:rowOff>
    </xdr:from>
    <xdr:to>
      <xdr:col>85</xdr:col>
      <xdr:colOff>127000</xdr:colOff>
      <xdr:row>83</xdr:row>
      <xdr:rowOff>142602</xdr:rowOff>
    </xdr:to>
    <xdr:cxnSp macro="">
      <xdr:nvCxnSpPr>
        <xdr:cNvPr id="605" name="直線コネクタ 604">
          <a:extLst>
            <a:ext uri="{FF2B5EF4-FFF2-40B4-BE49-F238E27FC236}">
              <a16:creationId xmlns:a16="http://schemas.microsoft.com/office/drawing/2014/main" id="{BAE1C74C-BC76-4BB9-BB12-A1D3D117C7D8}"/>
            </a:ext>
          </a:extLst>
        </xdr:cNvPr>
        <xdr:cNvCxnSpPr/>
      </xdr:nvCxnSpPr>
      <xdr:spPr>
        <a:xfrm>
          <a:off x="15481300" y="143729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91802</xdr:rowOff>
    </xdr:from>
    <xdr:to>
      <xdr:col>76</xdr:col>
      <xdr:colOff>165100</xdr:colOff>
      <xdr:row>84</xdr:row>
      <xdr:rowOff>21952</xdr:rowOff>
    </xdr:to>
    <xdr:sp macro="" textlink="">
      <xdr:nvSpPr>
        <xdr:cNvPr id="606" name="楕円 605">
          <a:extLst>
            <a:ext uri="{FF2B5EF4-FFF2-40B4-BE49-F238E27FC236}">
              <a16:creationId xmlns:a16="http://schemas.microsoft.com/office/drawing/2014/main" id="{8EEAC8DF-A986-4E71-B824-A1A78A080DD6}"/>
            </a:ext>
          </a:extLst>
        </xdr:cNvPr>
        <xdr:cNvSpPr/>
      </xdr:nvSpPr>
      <xdr:spPr>
        <a:xfrm>
          <a:off x="14541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142602</xdr:rowOff>
    </xdr:from>
    <xdr:to>
      <xdr:col>81</xdr:col>
      <xdr:colOff>50800</xdr:colOff>
      <xdr:row>83</xdr:row>
      <xdr:rowOff>142602</xdr:rowOff>
    </xdr:to>
    <xdr:cxnSp macro="">
      <xdr:nvCxnSpPr>
        <xdr:cNvPr id="607" name="直線コネクタ 606">
          <a:extLst>
            <a:ext uri="{FF2B5EF4-FFF2-40B4-BE49-F238E27FC236}">
              <a16:creationId xmlns:a16="http://schemas.microsoft.com/office/drawing/2014/main" id="{810200A7-2F8C-434E-8858-8838A112ECC4}"/>
            </a:ext>
          </a:extLst>
        </xdr:cNvPr>
        <xdr:cNvCxnSpPr/>
      </xdr:nvCxnSpPr>
      <xdr:spPr>
        <a:xfrm>
          <a:off x="14592300" y="143729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147320</xdr:rowOff>
    </xdr:from>
    <xdr:to>
      <xdr:col>72</xdr:col>
      <xdr:colOff>38100</xdr:colOff>
      <xdr:row>85</xdr:row>
      <xdr:rowOff>77470</xdr:rowOff>
    </xdr:to>
    <xdr:sp macro="" textlink="">
      <xdr:nvSpPr>
        <xdr:cNvPr id="608" name="楕円 607">
          <a:extLst>
            <a:ext uri="{FF2B5EF4-FFF2-40B4-BE49-F238E27FC236}">
              <a16:creationId xmlns:a16="http://schemas.microsoft.com/office/drawing/2014/main" id="{BCB12792-8E05-42AC-8EBE-074922021695}"/>
            </a:ext>
          </a:extLst>
        </xdr:cNvPr>
        <xdr:cNvSpPr/>
      </xdr:nvSpPr>
      <xdr:spPr>
        <a:xfrm>
          <a:off x="1365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142602</xdr:rowOff>
    </xdr:from>
    <xdr:to>
      <xdr:col>76</xdr:col>
      <xdr:colOff>114300</xdr:colOff>
      <xdr:row>85</xdr:row>
      <xdr:rowOff>26670</xdr:rowOff>
    </xdr:to>
    <xdr:cxnSp macro="">
      <xdr:nvCxnSpPr>
        <xdr:cNvPr id="609" name="直線コネクタ 608">
          <a:extLst>
            <a:ext uri="{FF2B5EF4-FFF2-40B4-BE49-F238E27FC236}">
              <a16:creationId xmlns:a16="http://schemas.microsoft.com/office/drawing/2014/main" id="{E86230DB-20CC-42D8-B5B6-72A50E9D5A56}"/>
            </a:ext>
          </a:extLst>
        </xdr:cNvPr>
        <xdr:cNvCxnSpPr/>
      </xdr:nvCxnSpPr>
      <xdr:spPr>
        <a:xfrm flipV="1">
          <a:off x="13703300" y="14372952"/>
          <a:ext cx="889000" cy="2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116295</xdr:rowOff>
    </xdr:from>
    <xdr:to>
      <xdr:col>67</xdr:col>
      <xdr:colOff>101600</xdr:colOff>
      <xdr:row>85</xdr:row>
      <xdr:rowOff>46445</xdr:rowOff>
    </xdr:to>
    <xdr:sp macro="" textlink="">
      <xdr:nvSpPr>
        <xdr:cNvPr id="610" name="楕円 609">
          <a:extLst>
            <a:ext uri="{FF2B5EF4-FFF2-40B4-BE49-F238E27FC236}">
              <a16:creationId xmlns:a16="http://schemas.microsoft.com/office/drawing/2014/main" id="{0477CEE8-D882-4B68-84A7-1BB5C8B13640}"/>
            </a:ext>
          </a:extLst>
        </xdr:cNvPr>
        <xdr:cNvSpPr/>
      </xdr:nvSpPr>
      <xdr:spPr>
        <a:xfrm>
          <a:off x="12763500" y="145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167095</xdr:rowOff>
    </xdr:from>
    <xdr:to>
      <xdr:col>71</xdr:col>
      <xdr:colOff>177800</xdr:colOff>
      <xdr:row>85</xdr:row>
      <xdr:rowOff>26670</xdr:rowOff>
    </xdr:to>
    <xdr:cxnSp macro="">
      <xdr:nvCxnSpPr>
        <xdr:cNvPr id="611" name="直線コネクタ 610">
          <a:extLst>
            <a:ext uri="{FF2B5EF4-FFF2-40B4-BE49-F238E27FC236}">
              <a16:creationId xmlns:a16="http://schemas.microsoft.com/office/drawing/2014/main" id="{BE4D0C6B-D7C0-4F5F-87DA-45ADB2E1165A}"/>
            </a:ext>
          </a:extLst>
        </xdr:cNvPr>
        <xdr:cNvCxnSpPr/>
      </xdr:nvCxnSpPr>
      <xdr:spPr>
        <a:xfrm>
          <a:off x="12814300" y="1456889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612" name="n_1aveValue【消防施設】&#10;有形固定資産減価償却率">
          <a:extLst>
            <a:ext uri="{FF2B5EF4-FFF2-40B4-BE49-F238E27FC236}">
              <a16:creationId xmlns:a16="http://schemas.microsoft.com/office/drawing/2014/main" id="{14C33277-30B1-4BC1-8118-FE9A5D7ED8B3}"/>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613" name="n_2aveValue【消防施設】&#10;有形固定資産減価償却率">
          <a:extLst>
            <a:ext uri="{FF2B5EF4-FFF2-40B4-BE49-F238E27FC236}">
              <a16:creationId xmlns:a16="http://schemas.microsoft.com/office/drawing/2014/main" id="{52C2E0F9-602A-48E5-BE23-E9BFAC921A51}"/>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614" name="n_3aveValue【消防施設】&#10;有形固定資産減価償却率">
          <a:extLst>
            <a:ext uri="{FF2B5EF4-FFF2-40B4-BE49-F238E27FC236}">
              <a16:creationId xmlns:a16="http://schemas.microsoft.com/office/drawing/2014/main" id="{6BE57FF8-2A8B-43B3-B202-E0321BF369F7}"/>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615" name="n_4aveValue【消防施設】&#10;有形固定資産減価償却率">
          <a:extLst>
            <a:ext uri="{FF2B5EF4-FFF2-40B4-BE49-F238E27FC236}">
              <a16:creationId xmlns:a16="http://schemas.microsoft.com/office/drawing/2014/main" id="{560624DF-A009-4979-A9FB-ACF8DA1BA79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13079</xdr:rowOff>
    </xdr:from>
    <xdr:ext cx="405111" cy="259045"/>
    <xdr:sp macro="" textlink="">
      <xdr:nvSpPr>
        <xdr:cNvPr id="616" name="n_1mainValue【消防施設】&#10;有形固定資産減価償却率">
          <a:extLst>
            <a:ext uri="{FF2B5EF4-FFF2-40B4-BE49-F238E27FC236}">
              <a16:creationId xmlns:a16="http://schemas.microsoft.com/office/drawing/2014/main" id="{CEEE3F40-4B52-4EDB-A8C3-01DFFA3775AD}"/>
            </a:ext>
          </a:extLst>
        </xdr:cNvPr>
        <xdr:cNvSpPr txBox="1"/>
      </xdr:nvSpPr>
      <xdr:spPr>
        <a:xfrm>
          <a:off x="152660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13079</xdr:rowOff>
    </xdr:from>
    <xdr:ext cx="405111" cy="259045"/>
    <xdr:sp macro="" textlink="">
      <xdr:nvSpPr>
        <xdr:cNvPr id="617" name="n_2mainValue【消防施設】&#10;有形固定資産減価償却率">
          <a:extLst>
            <a:ext uri="{FF2B5EF4-FFF2-40B4-BE49-F238E27FC236}">
              <a16:creationId xmlns:a16="http://schemas.microsoft.com/office/drawing/2014/main" id="{4564EA76-DE38-4758-83EC-3BB416D0E4A7}"/>
            </a:ext>
          </a:extLst>
        </xdr:cNvPr>
        <xdr:cNvSpPr txBox="1"/>
      </xdr:nvSpPr>
      <xdr:spPr>
        <a:xfrm>
          <a:off x="14389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68597</xdr:rowOff>
    </xdr:from>
    <xdr:ext cx="405111" cy="259045"/>
    <xdr:sp macro="" textlink="">
      <xdr:nvSpPr>
        <xdr:cNvPr id="618" name="n_3mainValue【消防施設】&#10;有形固定資産減価償却率">
          <a:extLst>
            <a:ext uri="{FF2B5EF4-FFF2-40B4-BE49-F238E27FC236}">
              <a16:creationId xmlns:a16="http://schemas.microsoft.com/office/drawing/2014/main" id="{A23444F8-3FC1-4F8F-B942-4BA761EA6EA5}"/>
            </a:ext>
          </a:extLst>
        </xdr:cNvPr>
        <xdr:cNvSpPr txBox="1"/>
      </xdr:nvSpPr>
      <xdr:spPr>
        <a:xfrm>
          <a:off x="13500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37572</xdr:rowOff>
    </xdr:from>
    <xdr:ext cx="405111" cy="259045"/>
    <xdr:sp macro="" textlink="">
      <xdr:nvSpPr>
        <xdr:cNvPr id="619" name="n_4mainValue【消防施設】&#10;有形固定資産減価償却率">
          <a:extLst>
            <a:ext uri="{FF2B5EF4-FFF2-40B4-BE49-F238E27FC236}">
              <a16:creationId xmlns:a16="http://schemas.microsoft.com/office/drawing/2014/main" id="{5E19586A-48AC-4831-B6DA-BFF373847144}"/>
            </a:ext>
          </a:extLst>
        </xdr:cNvPr>
        <xdr:cNvSpPr txBox="1"/>
      </xdr:nvSpPr>
      <xdr:spPr>
        <a:xfrm>
          <a:off x="12611744" y="1461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0" name="正方形/長方形 619">
          <a:extLst>
            <a:ext uri="{FF2B5EF4-FFF2-40B4-BE49-F238E27FC236}">
              <a16:creationId xmlns:a16="http://schemas.microsoft.com/office/drawing/2014/main" id="{F8658BFE-635C-4311-87A6-7B759B54CA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1" name="正方形/長方形 620">
          <a:extLst>
            <a:ext uri="{FF2B5EF4-FFF2-40B4-BE49-F238E27FC236}">
              <a16:creationId xmlns:a16="http://schemas.microsoft.com/office/drawing/2014/main" id="{05491493-72FB-4D87-8296-3363CE1459D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2" name="正方形/長方形 621">
          <a:extLst>
            <a:ext uri="{FF2B5EF4-FFF2-40B4-BE49-F238E27FC236}">
              <a16:creationId xmlns:a16="http://schemas.microsoft.com/office/drawing/2014/main" id="{F570202B-0B3A-4449-A5E8-8BC0DA5730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3" name="正方形/長方形 622">
          <a:extLst>
            <a:ext uri="{FF2B5EF4-FFF2-40B4-BE49-F238E27FC236}">
              <a16:creationId xmlns:a16="http://schemas.microsoft.com/office/drawing/2014/main" id="{9D5B23E2-05CE-4D27-9B02-B76895C7AEF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4" name="正方形/長方形 623">
          <a:extLst>
            <a:ext uri="{FF2B5EF4-FFF2-40B4-BE49-F238E27FC236}">
              <a16:creationId xmlns:a16="http://schemas.microsoft.com/office/drawing/2014/main" id="{A1411123-F3B2-4B1F-AA2A-E05A5B12E37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5" name="正方形/長方形 624">
          <a:extLst>
            <a:ext uri="{FF2B5EF4-FFF2-40B4-BE49-F238E27FC236}">
              <a16:creationId xmlns:a16="http://schemas.microsoft.com/office/drawing/2014/main" id="{0CD7C1B9-2092-4469-9A9F-388CA0E9474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6" name="正方形/長方形 625">
          <a:extLst>
            <a:ext uri="{FF2B5EF4-FFF2-40B4-BE49-F238E27FC236}">
              <a16:creationId xmlns:a16="http://schemas.microsoft.com/office/drawing/2014/main" id="{3CAFD174-EFFC-4E86-8021-C61585B91A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7" name="正方形/長方形 626">
          <a:extLst>
            <a:ext uri="{FF2B5EF4-FFF2-40B4-BE49-F238E27FC236}">
              <a16:creationId xmlns:a16="http://schemas.microsoft.com/office/drawing/2014/main" id="{35F21F33-35B6-434C-AD3F-F0A5493F77F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28" name="テキスト ボックス 627">
          <a:extLst>
            <a:ext uri="{FF2B5EF4-FFF2-40B4-BE49-F238E27FC236}">
              <a16:creationId xmlns:a16="http://schemas.microsoft.com/office/drawing/2014/main" id="{3A28BA4F-E7B7-4C97-B693-48F1CD4E941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29" name="直線コネクタ 628">
          <a:extLst>
            <a:ext uri="{FF2B5EF4-FFF2-40B4-BE49-F238E27FC236}">
              <a16:creationId xmlns:a16="http://schemas.microsoft.com/office/drawing/2014/main" id="{193B5841-3C6A-45DF-B2E5-08F81C21807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30" name="直線コネクタ 629">
          <a:extLst>
            <a:ext uri="{FF2B5EF4-FFF2-40B4-BE49-F238E27FC236}">
              <a16:creationId xmlns:a16="http://schemas.microsoft.com/office/drawing/2014/main" id="{BD730F99-636B-45AC-A1C5-76CE16FA518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EB35A25A-B12C-4A91-B179-4A954EA19DD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32" name="直線コネクタ 631">
          <a:extLst>
            <a:ext uri="{FF2B5EF4-FFF2-40B4-BE49-F238E27FC236}">
              <a16:creationId xmlns:a16="http://schemas.microsoft.com/office/drawing/2014/main" id="{5DB51C5F-B9C4-4459-B35F-D3F75964894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33" name="テキスト ボックス 632">
          <a:extLst>
            <a:ext uri="{FF2B5EF4-FFF2-40B4-BE49-F238E27FC236}">
              <a16:creationId xmlns:a16="http://schemas.microsoft.com/office/drawing/2014/main" id="{6AEFDAB1-862F-4614-8C3E-D8D821A71AF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34" name="直線コネクタ 633">
          <a:extLst>
            <a:ext uri="{FF2B5EF4-FFF2-40B4-BE49-F238E27FC236}">
              <a16:creationId xmlns:a16="http://schemas.microsoft.com/office/drawing/2014/main" id="{892E075E-6B3D-44E6-A1CD-CBBC9B6294B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35" name="テキスト ボックス 634">
          <a:extLst>
            <a:ext uri="{FF2B5EF4-FFF2-40B4-BE49-F238E27FC236}">
              <a16:creationId xmlns:a16="http://schemas.microsoft.com/office/drawing/2014/main" id="{0639D877-90AA-4B0C-955B-BB13268B500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36" name="直線コネクタ 635">
          <a:extLst>
            <a:ext uri="{FF2B5EF4-FFF2-40B4-BE49-F238E27FC236}">
              <a16:creationId xmlns:a16="http://schemas.microsoft.com/office/drawing/2014/main" id="{88BBD461-BBE5-4B87-9EBD-DC285FBADDB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37" name="テキスト ボックス 636">
          <a:extLst>
            <a:ext uri="{FF2B5EF4-FFF2-40B4-BE49-F238E27FC236}">
              <a16:creationId xmlns:a16="http://schemas.microsoft.com/office/drawing/2014/main" id="{339BF8D3-8653-4E3F-A53A-A7673753BFC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38" name="直線コネクタ 637">
          <a:extLst>
            <a:ext uri="{FF2B5EF4-FFF2-40B4-BE49-F238E27FC236}">
              <a16:creationId xmlns:a16="http://schemas.microsoft.com/office/drawing/2014/main" id="{91632A86-FAA0-4F8A-A190-3876EF239AC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39" name="テキスト ボックス 638">
          <a:extLst>
            <a:ext uri="{FF2B5EF4-FFF2-40B4-BE49-F238E27FC236}">
              <a16:creationId xmlns:a16="http://schemas.microsoft.com/office/drawing/2014/main" id="{E5D15B59-0CDF-4490-B488-5529830D41BC}"/>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40" name="直線コネクタ 639">
          <a:extLst>
            <a:ext uri="{FF2B5EF4-FFF2-40B4-BE49-F238E27FC236}">
              <a16:creationId xmlns:a16="http://schemas.microsoft.com/office/drawing/2014/main" id="{65A07620-1BFF-44D9-AF6D-0049B76314F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41" name="テキスト ボックス 640">
          <a:extLst>
            <a:ext uri="{FF2B5EF4-FFF2-40B4-BE49-F238E27FC236}">
              <a16:creationId xmlns:a16="http://schemas.microsoft.com/office/drawing/2014/main" id="{8AFCF0FE-5D63-40BA-876C-0D9E6BFE3714}"/>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2" name="直線コネクタ 641">
          <a:extLst>
            <a:ext uri="{FF2B5EF4-FFF2-40B4-BE49-F238E27FC236}">
              <a16:creationId xmlns:a16="http://schemas.microsoft.com/office/drawing/2014/main" id="{26764E1E-265F-48CA-B933-48426D7AFF7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43" name="テキスト ボックス 642">
          <a:extLst>
            <a:ext uri="{FF2B5EF4-FFF2-40B4-BE49-F238E27FC236}">
              <a16:creationId xmlns:a16="http://schemas.microsoft.com/office/drawing/2014/main" id="{B4ECEF30-DA05-4CC2-8AD4-51F0B88B9999}"/>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4" name="【消防施設】&#10;一人当たり面積グラフ枠">
          <a:extLst>
            <a:ext uri="{FF2B5EF4-FFF2-40B4-BE49-F238E27FC236}">
              <a16:creationId xmlns:a16="http://schemas.microsoft.com/office/drawing/2014/main" id="{952E4A06-1B30-4BA0-A0A6-865FA8D0B1A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45" name="直線コネクタ 644">
          <a:extLst>
            <a:ext uri="{FF2B5EF4-FFF2-40B4-BE49-F238E27FC236}">
              <a16:creationId xmlns:a16="http://schemas.microsoft.com/office/drawing/2014/main" id="{0F41FA57-7E57-4AD0-8EB7-7A2C52C4E418}"/>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46" name="【消防施設】&#10;一人当たり面積最小値テキスト">
          <a:extLst>
            <a:ext uri="{FF2B5EF4-FFF2-40B4-BE49-F238E27FC236}">
              <a16:creationId xmlns:a16="http://schemas.microsoft.com/office/drawing/2014/main" id="{55A1365A-3F31-4FB3-A027-25DC986B21A7}"/>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47" name="直線コネクタ 646">
          <a:extLst>
            <a:ext uri="{FF2B5EF4-FFF2-40B4-BE49-F238E27FC236}">
              <a16:creationId xmlns:a16="http://schemas.microsoft.com/office/drawing/2014/main" id="{F6B8DB50-E82C-485B-8A65-837E844E27BC}"/>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48" name="【消防施設】&#10;一人当たり面積最大値テキスト">
          <a:extLst>
            <a:ext uri="{FF2B5EF4-FFF2-40B4-BE49-F238E27FC236}">
              <a16:creationId xmlns:a16="http://schemas.microsoft.com/office/drawing/2014/main" id="{099BAE6E-0E92-4917-8E54-9D954412491C}"/>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49" name="直線コネクタ 648">
          <a:extLst>
            <a:ext uri="{FF2B5EF4-FFF2-40B4-BE49-F238E27FC236}">
              <a16:creationId xmlns:a16="http://schemas.microsoft.com/office/drawing/2014/main" id="{E75B5501-5735-46BD-842F-AD74537188EF}"/>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650" name="【消防施設】&#10;一人当たり面積平均値テキスト">
          <a:extLst>
            <a:ext uri="{FF2B5EF4-FFF2-40B4-BE49-F238E27FC236}">
              <a16:creationId xmlns:a16="http://schemas.microsoft.com/office/drawing/2014/main" id="{9C8E9955-44AA-4733-B666-9942F6D7289E}"/>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51" name="フローチャート: 判断 650">
          <a:extLst>
            <a:ext uri="{FF2B5EF4-FFF2-40B4-BE49-F238E27FC236}">
              <a16:creationId xmlns:a16="http://schemas.microsoft.com/office/drawing/2014/main" id="{C81BAED6-A59A-4BA6-A7A1-B5AA8B94D70E}"/>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52" name="フローチャート: 判断 651">
          <a:extLst>
            <a:ext uri="{FF2B5EF4-FFF2-40B4-BE49-F238E27FC236}">
              <a16:creationId xmlns:a16="http://schemas.microsoft.com/office/drawing/2014/main" id="{198D7228-C1E4-4C87-8A73-C0C72173E5C4}"/>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53" name="フローチャート: 判断 652">
          <a:extLst>
            <a:ext uri="{FF2B5EF4-FFF2-40B4-BE49-F238E27FC236}">
              <a16:creationId xmlns:a16="http://schemas.microsoft.com/office/drawing/2014/main" id="{6FD134A9-1092-410D-8085-924ADE7D4BC6}"/>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54" name="フローチャート: 判断 653">
          <a:extLst>
            <a:ext uri="{FF2B5EF4-FFF2-40B4-BE49-F238E27FC236}">
              <a16:creationId xmlns:a16="http://schemas.microsoft.com/office/drawing/2014/main" id="{38A33E44-9082-420D-A28D-413B2FA874D9}"/>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55" name="フローチャート: 判断 654">
          <a:extLst>
            <a:ext uri="{FF2B5EF4-FFF2-40B4-BE49-F238E27FC236}">
              <a16:creationId xmlns:a16="http://schemas.microsoft.com/office/drawing/2014/main" id="{64AC027B-C1DF-4F76-BBDF-1689CDFFB51C}"/>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F38B742-B5C5-4BA8-83B1-F9DB0C91281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677086E-A6AD-4DCF-8407-EFB1A6B9493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1EAE4AC-3606-470E-8146-BA442F37864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4ADDF20-8EA8-424C-94C9-2A75E578005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20DEF26-3BD5-4A3F-850F-A6E66BBBDC6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60888</xdr:rowOff>
    </xdr:from>
    <xdr:to>
      <xdr:col>116</xdr:col>
      <xdr:colOff>114300</xdr:colOff>
      <xdr:row>86</xdr:row>
      <xdr:rowOff>162488</xdr:rowOff>
    </xdr:to>
    <xdr:sp macro="" textlink="">
      <xdr:nvSpPr>
        <xdr:cNvPr id="661" name="楕円 660">
          <a:extLst>
            <a:ext uri="{FF2B5EF4-FFF2-40B4-BE49-F238E27FC236}">
              <a16:creationId xmlns:a16="http://schemas.microsoft.com/office/drawing/2014/main" id="{116638AF-6778-40B9-B739-2E0859AF3A63}"/>
            </a:ext>
          </a:extLst>
        </xdr:cNvPr>
        <xdr:cNvSpPr/>
      </xdr:nvSpPr>
      <xdr:spPr>
        <a:xfrm>
          <a:off x="22110700" y="1480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20265</xdr:rowOff>
    </xdr:from>
    <xdr:ext cx="469744" cy="259045"/>
    <xdr:sp macro="" textlink="">
      <xdr:nvSpPr>
        <xdr:cNvPr id="662" name="【消防施設】&#10;一人当たり面積該当値テキスト">
          <a:extLst>
            <a:ext uri="{FF2B5EF4-FFF2-40B4-BE49-F238E27FC236}">
              <a16:creationId xmlns:a16="http://schemas.microsoft.com/office/drawing/2014/main" id="{BAC731F8-045D-403B-AC70-87CAA55C901D}"/>
            </a:ext>
          </a:extLst>
        </xdr:cNvPr>
        <xdr:cNvSpPr txBox="1"/>
      </xdr:nvSpPr>
      <xdr:spPr>
        <a:xfrm>
          <a:off x="22199600" y="145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62737</xdr:rowOff>
    </xdr:from>
    <xdr:to>
      <xdr:col>112</xdr:col>
      <xdr:colOff>38100</xdr:colOff>
      <xdr:row>86</xdr:row>
      <xdr:rowOff>164337</xdr:rowOff>
    </xdr:to>
    <xdr:sp macro="" textlink="">
      <xdr:nvSpPr>
        <xdr:cNvPr id="663" name="楕円 662">
          <a:extLst>
            <a:ext uri="{FF2B5EF4-FFF2-40B4-BE49-F238E27FC236}">
              <a16:creationId xmlns:a16="http://schemas.microsoft.com/office/drawing/2014/main" id="{84683F97-2D56-4EDE-8080-B07505CEC07C}"/>
            </a:ext>
          </a:extLst>
        </xdr:cNvPr>
        <xdr:cNvSpPr/>
      </xdr:nvSpPr>
      <xdr:spPr>
        <a:xfrm>
          <a:off x="21272500" y="1480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111688</xdr:rowOff>
    </xdr:from>
    <xdr:to>
      <xdr:col>116</xdr:col>
      <xdr:colOff>63500</xdr:colOff>
      <xdr:row>86</xdr:row>
      <xdr:rowOff>113537</xdr:rowOff>
    </xdr:to>
    <xdr:cxnSp macro="">
      <xdr:nvCxnSpPr>
        <xdr:cNvPr id="664" name="直線コネクタ 663">
          <a:extLst>
            <a:ext uri="{FF2B5EF4-FFF2-40B4-BE49-F238E27FC236}">
              <a16:creationId xmlns:a16="http://schemas.microsoft.com/office/drawing/2014/main" id="{8BAC532C-C189-470C-9BF5-2AC40D6AA744}"/>
            </a:ext>
          </a:extLst>
        </xdr:cNvPr>
        <xdr:cNvCxnSpPr/>
      </xdr:nvCxnSpPr>
      <xdr:spPr>
        <a:xfrm flipV="1">
          <a:off x="21323300" y="14856388"/>
          <a:ext cx="838200" cy="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64371</xdr:rowOff>
    </xdr:from>
    <xdr:to>
      <xdr:col>107</xdr:col>
      <xdr:colOff>101600</xdr:colOff>
      <xdr:row>86</xdr:row>
      <xdr:rowOff>165971</xdr:rowOff>
    </xdr:to>
    <xdr:sp macro="" textlink="">
      <xdr:nvSpPr>
        <xdr:cNvPr id="665" name="楕円 664">
          <a:extLst>
            <a:ext uri="{FF2B5EF4-FFF2-40B4-BE49-F238E27FC236}">
              <a16:creationId xmlns:a16="http://schemas.microsoft.com/office/drawing/2014/main" id="{D2F11420-AC50-4C8F-A559-C7D808249435}"/>
            </a:ext>
          </a:extLst>
        </xdr:cNvPr>
        <xdr:cNvSpPr/>
      </xdr:nvSpPr>
      <xdr:spPr>
        <a:xfrm>
          <a:off x="20383500" y="148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113537</xdr:rowOff>
    </xdr:from>
    <xdr:to>
      <xdr:col>111</xdr:col>
      <xdr:colOff>177800</xdr:colOff>
      <xdr:row>86</xdr:row>
      <xdr:rowOff>115171</xdr:rowOff>
    </xdr:to>
    <xdr:cxnSp macro="">
      <xdr:nvCxnSpPr>
        <xdr:cNvPr id="666" name="直線コネクタ 665">
          <a:extLst>
            <a:ext uri="{FF2B5EF4-FFF2-40B4-BE49-F238E27FC236}">
              <a16:creationId xmlns:a16="http://schemas.microsoft.com/office/drawing/2014/main" id="{C3797765-3CAB-4966-83EB-D334AD60305A}"/>
            </a:ext>
          </a:extLst>
        </xdr:cNvPr>
        <xdr:cNvCxnSpPr/>
      </xdr:nvCxnSpPr>
      <xdr:spPr>
        <a:xfrm flipV="1">
          <a:off x="20434300" y="1485823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65787</xdr:rowOff>
    </xdr:from>
    <xdr:to>
      <xdr:col>102</xdr:col>
      <xdr:colOff>165100</xdr:colOff>
      <xdr:row>86</xdr:row>
      <xdr:rowOff>167387</xdr:rowOff>
    </xdr:to>
    <xdr:sp macro="" textlink="">
      <xdr:nvSpPr>
        <xdr:cNvPr id="667" name="楕円 666">
          <a:extLst>
            <a:ext uri="{FF2B5EF4-FFF2-40B4-BE49-F238E27FC236}">
              <a16:creationId xmlns:a16="http://schemas.microsoft.com/office/drawing/2014/main" id="{BDF971BB-568E-4461-9108-0B45DA011BBE}"/>
            </a:ext>
          </a:extLst>
        </xdr:cNvPr>
        <xdr:cNvSpPr/>
      </xdr:nvSpPr>
      <xdr:spPr>
        <a:xfrm>
          <a:off x="19494500" y="148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115171</xdr:rowOff>
    </xdr:from>
    <xdr:to>
      <xdr:col>107</xdr:col>
      <xdr:colOff>50800</xdr:colOff>
      <xdr:row>86</xdr:row>
      <xdr:rowOff>116587</xdr:rowOff>
    </xdr:to>
    <xdr:cxnSp macro="">
      <xdr:nvCxnSpPr>
        <xdr:cNvPr id="668" name="直線コネクタ 667">
          <a:extLst>
            <a:ext uri="{FF2B5EF4-FFF2-40B4-BE49-F238E27FC236}">
              <a16:creationId xmlns:a16="http://schemas.microsoft.com/office/drawing/2014/main" id="{714A39B8-63AC-4B01-BAE7-671D96BD2EE3}"/>
            </a:ext>
          </a:extLst>
        </xdr:cNvPr>
        <xdr:cNvCxnSpPr/>
      </xdr:nvCxnSpPr>
      <xdr:spPr>
        <a:xfrm flipV="1">
          <a:off x="19545300" y="14859871"/>
          <a:ext cx="8890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67201</xdr:rowOff>
    </xdr:from>
    <xdr:to>
      <xdr:col>98</xdr:col>
      <xdr:colOff>38100</xdr:colOff>
      <xdr:row>86</xdr:row>
      <xdr:rowOff>168801</xdr:rowOff>
    </xdr:to>
    <xdr:sp macro="" textlink="">
      <xdr:nvSpPr>
        <xdr:cNvPr id="669" name="楕円 668">
          <a:extLst>
            <a:ext uri="{FF2B5EF4-FFF2-40B4-BE49-F238E27FC236}">
              <a16:creationId xmlns:a16="http://schemas.microsoft.com/office/drawing/2014/main" id="{9D60F804-7A4F-48E1-B386-3F76CEFA45BF}"/>
            </a:ext>
          </a:extLst>
        </xdr:cNvPr>
        <xdr:cNvSpPr/>
      </xdr:nvSpPr>
      <xdr:spPr>
        <a:xfrm>
          <a:off x="18605500" y="1481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116587</xdr:rowOff>
    </xdr:from>
    <xdr:to>
      <xdr:col>102</xdr:col>
      <xdr:colOff>114300</xdr:colOff>
      <xdr:row>86</xdr:row>
      <xdr:rowOff>118001</xdr:rowOff>
    </xdr:to>
    <xdr:cxnSp macro="">
      <xdr:nvCxnSpPr>
        <xdr:cNvPr id="670" name="直線コネクタ 669">
          <a:extLst>
            <a:ext uri="{FF2B5EF4-FFF2-40B4-BE49-F238E27FC236}">
              <a16:creationId xmlns:a16="http://schemas.microsoft.com/office/drawing/2014/main" id="{D3E8537E-E5DF-42F3-B578-096D13C72C61}"/>
            </a:ext>
          </a:extLst>
        </xdr:cNvPr>
        <xdr:cNvCxnSpPr/>
      </xdr:nvCxnSpPr>
      <xdr:spPr>
        <a:xfrm flipV="1">
          <a:off x="18656300" y="14861287"/>
          <a:ext cx="8890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671" name="n_1aveValue【消防施設】&#10;一人当たり面積">
          <a:extLst>
            <a:ext uri="{FF2B5EF4-FFF2-40B4-BE49-F238E27FC236}">
              <a16:creationId xmlns:a16="http://schemas.microsoft.com/office/drawing/2014/main" id="{73908C47-2682-49F4-9665-48BFBFCC052A}"/>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672" name="n_2aveValue【消防施設】&#10;一人当たり面積">
          <a:extLst>
            <a:ext uri="{FF2B5EF4-FFF2-40B4-BE49-F238E27FC236}">
              <a16:creationId xmlns:a16="http://schemas.microsoft.com/office/drawing/2014/main" id="{F69A2BE0-E697-4621-A751-775857B17693}"/>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673" name="n_3aveValue【消防施設】&#10;一人当たり面積">
          <a:extLst>
            <a:ext uri="{FF2B5EF4-FFF2-40B4-BE49-F238E27FC236}">
              <a16:creationId xmlns:a16="http://schemas.microsoft.com/office/drawing/2014/main" id="{89E41D16-4531-4397-BA7B-D4BCE9F16EB5}"/>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74" name="n_4aveValue【消防施設】&#10;一人当たり面積">
          <a:extLst>
            <a:ext uri="{FF2B5EF4-FFF2-40B4-BE49-F238E27FC236}">
              <a16:creationId xmlns:a16="http://schemas.microsoft.com/office/drawing/2014/main" id="{00114E46-2328-4BD7-9297-B1A2A0461654}"/>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9414</xdr:rowOff>
    </xdr:from>
    <xdr:ext cx="469744" cy="259045"/>
    <xdr:sp macro="" textlink="">
      <xdr:nvSpPr>
        <xdr:cNvPr id="675" name="n_1mainValue【消防施設】&#10;一人当たり面積">
          <a:extLst>
            <a:ext uri="{FF2B5EF4-FFF2-40B4-BE49-F238E27FC236}">
              <a16:creationId xmlns:a16="http://schemas.microsoft.com/office/drawing/2014/main" id="{9888EDBF-D142-49DD-BE7B-D5A607E02E61}"/>
            </a:ext>
          </a:extLst>
        </xdr:cNvPr>
        <xdr:cNvSpPr txBox="1"/>
      </xdr:nvSpPr>
      <xdr:spPr>
        <a:xfrm>
          <a:off x="21075727" y="1458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11048</xdr:rowOff>
    </xdr:from>
    <xdr:ext cx="469744" cy="259045"/>
    <xdr:sp macro="" textlink="">
      <xdr:nvSpPr>
        <xdr:cNvPr id="676" name="n_2mainValue【消防施設】&#10;一人当たり面積">
          <a:extLst>
            <a:ext uri="{FF2B5EF4-FFF2-40B4-BE49-F238E27FC236}">
              <a16:creationId xmlns:a16="http://schemas.microsoft.com/office/drawing/2014/main" id="{AB601C93-46AC-4544-8775-1BE48881A394}"/>
            </a:ext>
          </a:extLst>
        </xdr:cNvPr>
        <xdr:cNvSpPr txBox="1"/>
      </xdr:nvSpPr>
      <xdr:spPr>
        <a:xfrm>
          <a:off x="20199427" y="1458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12464</xdr:rowOff>
    </xdr:from>
    <xdr:ext cx="469744" cy="259045"/>
    <xdr:sp macro="" textlink="">
      <xdr:nvSpPr>
        <xdr:cNvPr id="677" name="n_3mainValue【消防施設】&#10;一人当たり面積">
          <a:extLst>
            <a:ext uri="{FF2B5EF4-FFF2-40B4-BE49-F238E27FC236}">
              <a16:creationId xmlns:a16="http://schemas.microsoft.com/office/drawing/2014/main" id="{BB7B8B6C-6D52-4886-A139-AB2F92F2FA5E}"/>
            </a:ext>
          </a:extLst>
        </xdr:cNvPr>
        <xdr:cNvSpPr txBox="1"/>
      </xdr:nvSpPr>
      <xdr:spPr>
        <a:xfrm>
          <a:off x="19310427" y="1458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13878</xdr:rowOff>
    </xdr:from>
    <xdr:ext cx="469744" cy="259045"/>
    <xdr:sp macro="" textlink="">
      <xdr:nvSpPr>
        <xdr:cNvPr id="678" name="n_4mainValue【消防施設】&#10;一人当たり面積">
          <a:extLst>
            <a:ext uri="{FF2B5EF4-FFF2-40B4-BE49-F238E27FC236}">
              <a16:creationId xmlns:a16="http://schemas.microsoft.com/office/drawing/2014/main" id="{A070474A-3AD1-4626-A92C-AA2D7DDF9DAA}"/>
            </a:ext>
          </a:extLst>
        </xdr:cNvPr>
        <xdr:cNvSpPr txBox="1"/>
      </xdr:nvSpPr>
      <xdr:spPr>
        <a:xfrm>
          <a:off x="18421427" y="1458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9" name="正方形/長方形 678">
          <a:extLst>
            <a:ext uri="{FF2B5EF4-FFF2-40B4-BE49-F238E27FC236}">
              <a16:creationId xmlns:a16="http://schemas.microsoft.com/office/drawing/2014/main" id="{6A6652A9-C38D-41F8-8F51-A83C979582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0" name="正方形/長方形 679">
          <a:extLst>
            <a:ext uri="{FF2B5EF4-FFF2-40B4-BE49-F238E27FC236}">
              <a16:creationId xmlns:a16="http://schemas.microsoft.com/office/drawing/2014/main" id="{FE2D9D55-F083-479D-9033-30FE4F369A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1" name="正方形/長方形 680">
          <a:extLst>
            <a:ext uri="{FF2B5EF4-FFF2-40B4-BE49-F238E27FC236}">
              <a16:creationId xmlns:a16="http://schemas.microsoft.com/office/drawing/2014/main" id="{9F6A3609-11ED-4285-B841-DFCE28BA5A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2" name="正方形/長方形 681">
          <a:extLst>
            <a:ext uri="{FF2B5EF4-FFF2-40B4-BE49-F238E27FC236}">
              <a16:creationId xmlns:a16="http://schemas.microsoft.com/office/drawing/2014/main" id="{1BD83A90-3D08-49A8-A700-5015FDDB42E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3" name="正方形/長方形 682">
          <a:extLst>
            <a:ext uri="{FF2B5EF4-FFF2-40B4-BE49-F238E27FC236}">
              <a16:creationId xmlns:a16="http://schemas.microsoft.com/office/drawing/2014/main" id="{7DBE8329-172F-42C0-BF2A-B880453E06D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4" name="正方形/長方形 683">
          <a:extLst>
            <a:ext uri="{FF2B5EF4-FFF2-40B4-BE49-F238E27FC236}">
              <a16:creationId xmlns:a16="http://schemas.microsoft.com/office/drawing/2014/main" id="{239D0E15-ABB8-4568-B6A0-69539CA7C6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5" name="正方形/長方形 684">
          <a:extLst>
            <a:ext uri="{FF2B5EF4-FFF2-40B4-BE49-F238E27FC236}">
              <a16:creationId xmlns:a16="http://schemas.microsoft.com/office/drawing/2014/main" id="{04056685-06FE-4946-99CA-CBEB0945516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6" name="正方形/長方形 685">
          <a:extLst>
            <a:ext uri="{FF2B5EF4-FFF2-40B4-BE49-F238E27FC236}">
              <a16:creationId xmlns:a16="http://schemas.microsoft.com/office/drawing/2014/main" id="{73916929-07D0-4D54-82D8-D8CE5169C9F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7" name="テキスト ボックス 686">
          <a:extLst>
            <a:ext uri="{FF2B5EF4-FFF2-40B4-BE49-F238E27FC236}">
              <a16:creationId xmlns:a16="http://schemas.microsoft.com/office/drawing/2014/main" id="{7D4F43A6-489B-4F07-8153-CAA2322172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8" name="直線コネクタ 687">
          <a:extLst>
            <a:ext uri="{FF2B5EF4-FFF2-40B4-BE49-F238E27FC236}">
              <a16:creationId xmlns:a16="http://schemas.microsoft.com/office/drawing/2014/main" id="{E987FD70-2959-4D5C-90E9-256BAA2BF64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89" name="テキスト ボックス 688">
          <a:extLst>
            <a:ext uri="{FF2B5EF4-FFF2-40B4-BE49-F238E27FC236}">
              <a16:creationId xmlns:a16="http://schemas.microsoft.com/office/drawing/2014/main" id="{63E24ABC-C42F-4DFE-A5EA-80B00C569AA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0" name="直線コネクタ 689">
          <a:extLst>
            <a:ext uri="{FF2B5EF4-FFF2-40B4-BE49-F238E27FC236}">
              <a16:creationId xmlns:a16="http://schemas.microsoft.com/office/drawing/2014/main" id="{E2B3D97C-E04C-4EBE-9DD5-5DF3344BEE7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1" name="テキスト ボックス 690">
          <a:extLst>
            <a:ext uri="{FF2B5EF4-FFF2-40B4-BE49-F238E27FC236}">
              <a16:creationId xmlns:a16="http://schemas.microsoft.com/office/drawing/2014/main" id="{5F9500EF-D2BB-4A66-8030-ECA1E619CAE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2" name="直線コネクタ 691">
          <a:extLst>
            <a:ext uri="{FF2B5EF4-FFF2-40B4-BE49-F238E27FC236}">
              <a16:creationId xmlns:a16="http://schemas.microsoft.com/office/drawing/2014/main" id="{4ACF8947-7E75-407C-B985-7E06E8909B4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3" name="テキスト ボックス 692">
          <a:extLst>
            <a:ext uri="{FF2B5EF4-FFF2-40B4-BE49-F238E27FC236}">
              <a16:creationId xmlns:a16="http://schemas.microsoft.com/office/drawing/2014/main" id="{7E891054-1B35-44A7-9EF7-1BB02E0BA0D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4" name="直線コネクタ 693">
          <a:extLst>
            <a:ext uri="{FF2B5EF4-FFF2-40B4-BE49-F238E27FC236}">
              <a16:creationId xmlns:a16="http://schemas.microsoft.com/office/drawing/2014/main" id="{72907451-4B56-46E3-BF6A-59DC4E5A1C6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5" name="テキスト ボックス 694">
          <a:extLst>
            <a:ext uri="{FF2B5EF4-FFF2-40B4-BE49-F238E27FC236}">
              <a16:creationId xmlns:a16="http://schemas.microsoft.com/office/drawing/2014/main" id="{FCFCF7AB-B0EC-4EE0-B85C-D40B281F5B3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6" name="直線コネクタ 695">
          <a:extLst>
            <a:ext uri="{FF2B5EF4-FFF2-40B4-BE49-F238E27FC236}">
              <a16:creationId xmlns:a16="http://schemas.microsoft.com/office/drawing/2014/main" id="{CA86C6AF-DA27-4CAD-8076-B82EAD2D578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7" name="テキスト ボックス 696">
          <a:extLst>
            <a:ext uri="{FF2B5EF4-FFF2-40B4-BE49-F238E27FC236}">
              <a16:creationId xmlns:a16="http://schemas.microsoft.com/office/drawing/2014/main" id="{1DE37436-4BA3-41FE-92FD-85E2C7DB00E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8" name="直線コネクタ 697">
          <a:extLst>
            <a:ext uri="{FF2B5EF4-FFF2-40B4-BE49-F238E27FC236}">
              <a16:creationId xmlns:a16="http://schemas.microsoft.com/office/drawing/2014/main" id="{D70583FB-DC08-4936-8605-79D5F251F4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9" name="テキスト ボックス 698">
          <a:extLst>
            <a:ext uri="{FF2B5EF4-FFF2-40B4-BE49-F238E27FC236}">
              <a16:creationId xmlns:a16="http://schemas.microsoft.com/office/drawing/2014/main" id="{CE9282FF-F745-4526-8B9B-1C60F083519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0" name="直線コネクタ 699">
          <a:extLst>
            <a:ext uri="{FF2B5EF4-FFF2-40B4-BE49-F238E27FC236}">
              <a16:creationId xmlns:a16="http://schemas.microsoft.com/office/drawing/2014/main" id="{B0E03DE7-A2A0-4C0C-8ECA-E8F65161F1C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1" name="テキスト ボックス 700">
          <a:extLst>
            <a:ext uri="{FF2B5EF4-FFF2-40B4-BE49-F238E27FC236}">
              <a16:creationId xmlns:a16="http://schemas.microsoft.com/office/drawing/2014/main" id="{7CD9C193-3FEC-454B-94BF-B8ADB274EB8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2" name="直線コネクタ 701">
          <a:extLst>
            <a:ext uri="{FF2B5EF4-FFF2-40B4-BE49-F238E27FC236}">
              <a16:creationId xmlns:a16="http://schemas.microsoft.com/office/drawing/2014/main" id="{0F618F8E-D438-45BB-B2AC-56FCB0D0AA5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3" name="【庁舎】&#10;有形固定資産減価償却率グラフ枠">
          <a:extLst>
            <a:ext uri="{FF2B5EF4-FFF2-40B4-BE49-F238E27FC236}">
              <a16:creationId xmlns:a16="http://schemas.microsoft.com/office/drawing/2014/main" id="{1CD20AB1-1F40-4733-AA5D-469E38594CF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04" name="直線コネクタ 703">
          <a:extLst>
            <a:ext uri="{FF2B5EF4-FFF2-40B4-BE49-F238E27FC236}">
              <a16:creationId xmlns:a16="http://schemas.microsoft.com/office/drawing/2014/main" id="{AF16833E-37C8-483F-BF82-26593C725B1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05" name="【庁舎】&#10;有形固定資産減価償却率最小値テキスト">
          <a:extLst>
            <a:ext uri="{FF2B5EF4-FFF2-40B4-BE49-F238E27FC236}">
              <a16:creationId xmlns:a16="http://schemas.microsoft.com/office/drawing/2014/main" id="{B926CDBF-7757-4D52-82F7-65A0B281B53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06" name="直線コネクタ 705">
          <a:extLst>
            <a:ext uri="{FF2B5EF4-FFF2-40B4-BE49-F238E27FC236}">
              <a16:creationId xmlns:a16="http://schemas.microsoft.com/office/drawing/2014/main" id="{B6876AEB-7CA4-42E1-98DD-28DEC8B0739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07" name="【庁舎】&#10;有形固定資産減価償却率最大値テキスト">
          <a:extLst>
            <a:ext uri="{FF2B5EF4-FFF2-40B4-BE49-F238E27FC236}">
              <a16:creationId xmlns:a16="http://schemas.microsoft.com/office/drawing/2014/main" id="{EA272897-8E38-4138-AA46-E7169483E444}"/>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08" name="直線コネクタ 707">
          <a:extLst>
            <a:ext uri="{FF2B5EF4-FFF2-40B4-BE49-F238E27FC236}">
              <a16:creationId xmlns:a16="http://schemas.microsoft.com/office/drawing/2014/main" id="{A522AEA0-ECAE-4C49-979C-95EA02B1613A}"/>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09" name="【庁舎】&#10;有形固定資産減価償却率平均値テキスト">
          <a:extLst>
            <a:ext uri="{FF2B5EF4-FFF2-40B4-BE49-F238E27FC236}">
              <a16:creationId xmlns:a16="http://schemas.microsoft.com/office/drawing/2014/main" id="{86CC7D50-7C54-4D7A-B0F8-D30924C79BF8}"/>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10" name="フローチャート: 判断 709">
          <a:extLst>
            <a:ext uri="{FF2B5EF4-FFF2-40B4-BE49-F238E27FC236}">
              <a16:creationId xmlns:a16="http://schemas.microsoft.com/office/drawing/2014/main" id="{70D8114F-1AB7-4988-99C2-1EE4F5C5EA98}"/>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11" name="フローチャート: 判断 710">
          <a:extLst>
            <a:ext uri="{FF2B5EF4-FFF2-40B4-BE49-F238E27FC236}">
              <a16:creationId xmlns:a16="http://schemas.microsoft.com/office/drawing/2014/main" id="{6D8C9CAF-FEFB-4172-BF6E-B0C49F2E3805}"/>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12" name="フローチャート: 判断 711">
          <a:extLst>
            <a:ext uri="{FF2B5EF4-FFF2-40B4-BE49-F238E27FC236}">
              <a16:creationId xmlns:a16="http://schemas.microsoft.com/office/drawing/2014/main" id="{752B4584-12B8-4456-A2F4-D5B21BD9DEEF}"/>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13" name="フローチャート: 判断 712">
          <a:extLst>
            <a:ext uri="{FF2B5EF4-FFF2-40B4-BE49-F238E27FC236}">
              <a16:creationId xmlns:a16="http://schemas.microsoft.com/office/drawing/2014/main" id="{D906191F-1F0E-4175-A183-7671F1C8F0A8}"/>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14" name="フローチャート: 判断 713">
          <a:extLst>
            <a:ext uri="{FF2B5EF4-FFF2-40B4-BE49-F238E27FC236}">
              <a16:creationId xmlns:a16="http://schemas.microsoft.com/office/drawing/2014/main" id="{92D92481-C290-4D09-BE55-485BCB61502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3351788E-1471-4213-8E38-C4BCC1F2AF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9F331621-1639-4FCB-9C6C-78132A0328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1A73CA98-7FC2-4918-90FE-92DF2781274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365B6E0F-9A9F-4BAC-A59E-AADA6A57162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2EABF8DA-3CBF-4EE0-AA68-8855D9DC073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147864</xdr:rowOff>
    </xdr:from>
    <xdr:to>
      <xdr:col>85</xdr:col>
      <xdr:colOff>177800</xdr:colOff>
      <xdr:row>107</xdr:row>
      <xdr:rowOff>78014</xdr:rowOff>
    </xdr:to>
    <xdr:sp macro="" textlink="">
      <xdr:nvSpPr>
        <xdr:cNvPr id="720" name="楕円 719">
          <a:extLst>
            <a:ext uri="{FF2B5EF4-FFF2-40B4-BE49-F238E27FC236}">
              <a16:creationId xmlns:a16="http://schemas.microsoft.com/office/drawing/2014/main" id="{C1ED0C0D-3E18-4E41-B9F6-0835390228D7}"/>
            </a:ext>
          </a:extLst>
        </xdr:cNvPr>
        <xdr:cNvSpPr/>
      </xdr:nvSpPr>
      <xdr:spPr>
        <a:xfrm>
          <a:off x="162687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126291</xdr:rowOff>
    </xdr:from>
    <xdr:ext cx="405111" cy="259045"/>
    <xdr:sp macro="" textlink="">
      <xdr:nvSpPr>
        <xdr:cNvPr id="721" name="【庁舎】&#10;有形固定資産減価償却率該当値テキスト">
          <a:extLst>
            <a:ext uri="{FF2B5EF4-FFF2-40B4-BE49-F238E27FC236}">
              <a16:creationId xmlns:a16="http://schemas.microsoft.com/office/drawing/2014/main" id="{C0428321-45FE-442B-874A-1FB72555DF0D}"/>
            </a:ext>
          </a:extLst>
        </xdr:cNvPr>
        <xdr:cNvSpPr txBox="1"/>
      </xdr:nvSpPr>
      <xdr:spPr>
        <a:xfrm>
          <a:off x="16357600" y="1829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722" name="楕円 721">
          <a:extLst>
            <a:ext uri="{FF2B5EF4-FFF2-40B4-BE49-F238E27FC236}">
              <a16:creationId xmlns:a16="http://schemas.microsoft.com/office/drawing/2014/main" id="{480FAE43-F26E-4535-8063-BB5F4918C2B6}"/>
            </a:ext>
          </a:extLst>
        </xdr:cNvPr>
        <xdr:cNvSpPr/>
      </xdr:nvSpPr>
      <xdr:spPr>
        <a:xfrm>
          <a:off x="15430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27214</xdr:rowOff>
    </xdr:to>
    <xdr:cxnSp macro="">
      <xdr:nvCxnSpPr>
        <xdr:cNvPr id="723" name="直線コネクタ 722">
          <a:extLst>
            <a:ext uri="{FF2B5EF4-FFF2-40B4-BE49-F238E27FC236}">
              <a16:creationId xmlns:a16="http://schemas.microsoft.com/office/drawing/2014/main" id="{59FA4C32-77BB-49F7-9C1F-A4ED21BA1437}"/>
            </a:ext>
          </a:extLst>
        </xdr:cNvPr>
        <xdr:cNvCxnSpPr/>
      </xdr:nvCxnSpPr>
      <xdr:spPr>
        <a:xfrm>
          <a:off x="15481300" y="183723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147864</xdr:rowOff>
    </xdr:from>
    <xdr:to>
      <xdr:col>76</xdr:col>
      <xdr:colOff>165100</xdr:colOff>
      <xdr:row>107</xdr:row>
      <xdr:rowOff>78014</xdr:rowOff>
    </xdr:to>
    <xdr:sp macro="" textlink="">
      <xdr:nvSpPr>
        <xdr:cNvPr id="724" name="楕円 723">
          <a:extLst>
            <a:ext uri="{FF2B5EF4-FFF2-40B4-BE49-F238E27FC236}">
              <a16:creationId xmlns:a16="http://schemas.microsoft.com/office/drawing/2014/main" id="{2E85BAC9-268E-4A5A-A591-DA22263B4728}"/>
            </a:ext>
          </a:extLst>
        </xdr:cNvPr>
        <xdr:cNvSpPr/>
      </xdr:nvSpPr>
      <xdr:spPr>
        <a:xfrm>
          <a:off x="14541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27214</xdr:rowOff>
    </xdr:from>
    <xdr:to>
      <xdr:col>81</xdr:col>
      <xdr:colOff>50800</xdr:colOff>
      <xdr:row>107</xdr:row>
      <xdr:rowOff>27214</xdr:rowOff>
    </xdr:to>
    <xdr:cxnSp macro="">
      <xdr:nvCxnSpPr>
        <xdr:cNvPr id="725" name="直線コネクタ 724">
          <a:extLst>
            <a:ext uri="{FF2B5EF4-FFF2-40B4-BE49-F238E27FC236}">
              <a16:creationId xmlns:a16="http://schemas.microsoft.com/office/drawing/2014/main" id="{5E8E763F-E5D8-4A5F-8B61-CD9FA7448E28}"/>
            </a:ext>
          </a:extLst>
        </xdr:cNvPr>
        <xdr:cNvCxnSpPr/>
      </xdr:nvCxnSpPr>
      <xdr:spPr>
        <a:xfrm>
          <a:off x="14592300" y="18372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84182</xdr:rowOff>
    </xdr:from>
    <xdr:to>
      <xdr:col>72</xdr:col>
      <xdr:colOff>38100</xdr:colOff>
      <xdr:row>108</xdr:row>
      <xdr:rowOff>14332</xdr:rowOff>
    </xdr:to>
    <xdr:sp macro="" textlink="">
      <xdr:nvSpPr>
        <xdr:cNvPr id="726" name="楕円 725">
          <a:extLst>
            <a:ext uri="{FF2B5EF4-FFF2-40B4-BE49-F238E27FC236}">
              <a16:creationId xmlns:a16="http://schemas.microsoft.com/office/drawing/2014/main" id="{D82F51A9-7E9C-443C-B1DA-137FDBD4C1AE}"/>
            </a:ext>
          </a:extLst>
        </xdr:cNvPr>
        <xdr:cNvSpPr/>
      </xdr:nvSpPr>
      <xdr:spPr>
        <a:xfrm>
          <a:off x="13652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27214</xdr:rowOff>
    </xdr:from>
    <xdr:to>
      <xdr:col>76</xdr:col>
      <xdr:colOff>114300</xdr:colOff>
      <xdr:row>107</xdr:row>
      <xdr:rowOff>134982</xdr:rowOff>
    </xdr:to>
    <xdr:cxnSp macro="">
      <xdr:nvCxnSpPr>
        <xdr:cNvPr id="727" name="直線コネクタ 726">
          <a:extLst>
            <a:ext uri="{FF2B5EF4-FFF2-40B4-BE49-F238E27FC236}">
              <a16:creationId xmlns:a16="http://schemas.microsoft.com/office/drawing/2014/main" id="{54F7EAC4-3A5C-4695-B96B-40E6E13FA79D}"/>
            </a:ext>
          </a:extLst>
        </xdr:cNvPr>
        <xdr:cNvCxnSpPr/>
      </xdr:nvCxnSpPr>
      <xdr:spPr>
        <a:xfrm flipV="1">
          <a:off x="13703300" y="18372364"/>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51526</xdr:rowOff>
    </xdr:from>
    <xdr:to>
      <xdr:col>67</xdr:col>
      <xdr:colOff>101600</xdr:colOff>
      <xdr:row>107</xdr:row>
      <xdr:rowOff>153126</xdr:rowOff>
    </xdr:to>
    <xdr:sp macro="" textlink="">
      <xdr:nvSpPr>
        <xdr:cNvPr id="728" name="楕円 727">
          <a:extLst>
            <a:ext uri="{FF2B5EF4-FFF2-40B4-BE49-F238E27FC236}">
              <a16:creationId xmlns:a16="http://schemas.microsoft.com/office/drawing/2014/main" id="{5FF3C25C-5AD9-45DA-A80E-D3E206EB78A3}"/>
            </a:ext>
          </a:extLst>
        </xdr:cNvPr>
        <xdr:cNvSpPr/>
      </xdr:nvSpPr>
      <xdr:spPr>
        <a:xfrm>
          <a:off x="12763500" y="1839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102326</xdr:rowOff>
    </xdr:from>
    <xdr:to>
      <xdr:col>71</xdr:col>
      <xdr:colOff>177800</xdr:colOff>
      <xdr:row>107</xdr:row>
      <xdr:rowOff>134982</xdr:rowOff>
    </xdr:to>
    <xdr:cxnSp macro="">
      <xdr:nvCxnSpPr>
        <xdr:cNvPr id="729" name="直線コネクタ 728">
          <a:extLst>
            <a:ext uri="{FF2B5EF4-FFF2-40B4-BE49-F238E27FC236}">
              <a16:creationId xmlns:a16="http://schemas.microsoft.com/office/drawing/2014/main" id="{D7E50ACB-8694-4701-A758-FCC4024AB697}"/>
            </a:ext>
          </a:extLst>
        </xdr:cNvPr>
        <xdr:cNvCxnSpPr/>
      </xdr:nvCxnSpPr>
      <xdr:spPr>
        <a:xfrm>
          <a:off x="12814300" y="1844747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730" name="n_1aveValue【庁舎】&#10;有形固定資産減価償却率">
          <a:extLst>
            <a:ext uri="{FF2B5EF4-FFF2-40B4-BE49-F238E27FC236}">
              <a16:creationId xmlns:a16="http://schemas.microsoft.com/office/drawing/2014/main" id="{42D6AF7F-F380-4F6B-AA22-4448B49E1E75}"/>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31" name="n_2aveValue【庁舎】&#10;有形固定資産減価償却率">
          <a:extLst>
            <a:ext uri="{FF2B5EF4-FFF2-40B4-BE49-F238E27FC236}">
              <a16:creationId xmlns:a16="http://schemas.microsoft.com/office/drawing/2014/main" id="{62ED030E-D105-492D-B3E4-691B6FF5A54C}"/>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32" name="n_3aveValue【庁舎】&#10;有形固定資産減価償却率">
          <a:extLst>
            <a:ext uri="{FF2B5EF4-FFF2-40B4-BE49-F238E27FC236}">
              <a16:creationId xmlns:a16="http://schemas.microsoft.com/office/drawing/2014/main" id="{D9643DA8-8CC3-451A-B46B-296D86066177}"/>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33" name="n_4aveValue【庁舎】&#10;有形固定資産減価償却率">
          <a:extLst>
            <a:ext uri="{FF2B5EF4-FFF2-40B4-BE49-F238E27FC236}">
              <a16:creationId xmlns:a16="http://schemas.microsoft.com/office/drawing/2014/main" id="{CE872082-5803-4404-B598-1ECFFDA9974F}"/>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734" name="n_1mainValue【庁舎】&#10;有形固定資産減価償却率">
          <a:extLst>
            <a:ext uri="{FF2B5EF4-FFF2-40B4-BE49-F238E27FC236}">
              <a16:creationId xmlns:a16="http://schemas.microsoft.com/office/drawing/2014/main" id="{A8C224D4-9B1C-4051-AD65-751BC7626AD2}"/>
            </a:ext>
          </a:extLst>
        </xdr:cNvPr>
        <xdr:cNvSpPr txBox="1"/>
      </xdr:nvSpPr>
      <xdr:spPr>
        <a:xfrm>
          <a:off x="152660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69141</xdr:rowOff>
    </xdr:from>
    <xdr:ext cx="405111" cy="259045"/>
    <xdr:sp macro="" textlink="">
      <xdr:nvSpPr>
        <xdr:cNvPr id="735" name="n_2mainValue【庁舎】&#10;有形固定資産減価償却率">
          <a:extLst>
            <a:ext uri="{FF2B5EF4-FFF2-40B4-BE49-F238E27FC236}">
              <a16:creationId xmlns:a16="http://schemas.microsoft.com/office/drawing/2014/main" id="{D3AB0911-2135-4319-BDA8-A6EA69736F33}"/>
            </a:ext>
          </a:extLst>
        </xdr:cNvPr>
        <xdr:cNvSpPr txBox="1"/>
      </xdr:nvSpPr>
      <xdr:spPr>
        <a:xfrm>
          <a:off x="143897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5459</xdr:rowOff>
    </xdr:from>
    <xdr:ext cx="405111" cy="259045"/>
    <xdr:sp macro="" textlink="">
      <xdr:nvSpPr>
        <xdr:cNvPr id="736" name="n_3mainValue【庁舎】&#10;有形固定資産減価償却率">
          <a:extLst>
            <a:ext uri="{FF2B5EF4-FFF2-40B4-BE49-F238E27FC236}">
              <a16:creationId xmlns:a16="http://schemas.microsoft.com/office/drawing/2014/main" id="{0479395C-8EF0-4B40-A25E-017D3F3D7274}"/>
            </a:ext>
          </a:extLst>
        </xdr:cNvPr>
        <xdr:cNvSpPr txBox="1"/>
      </xdr:nvSpPr>
      <xdr:spPr>
        <a:xfrm>
          <a:off x="13500744" y="1852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144253</xdr:rowOff>
    </xdr:from>
    <xdr:ext cx="405111" cy="259045"/>
    <xdr:sp macro="" textlink="">
      <xdr:nvSpPr>
        <xdr:cNvPr id="737" name="n_4mainValue【庁舎】&#10;有形固定資産減価償却率">
          <a:extLst>
            <a:ext uri="{FF2B5EF4-FFF2-40B4-BE49-F238E27FC236}">
              <a16:creationId xmlns:a16="http://schemas.microsoft.com/office/drawing/2014/main" id="{9C327F51-6172-4725-9359-C82979CD1454}"/>
            </a:ext>
          </a:extLst>
        </xdr:cNvPr>
        <xdr:cNvSpPr txBox="1"/>
      </xdr:nvSpPr>
      <xdr:spPr>
        <a:xfrm>
          <a:off x="12611744"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8" name="正方形/長方形 737">
          <a:extLst>
            <a:ext uri="{FF2B5EF4-FFF2-40B4-BE49-F238E27FC236}">
              <a16:creationId xmlns:a16="http://schemas.microsoft.com/office/drawing/2014/main" id="{06520BA4-E5E2-442A-9141-0E76B60C43E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9" name="正方形/長方形 738">
          <a:extLst>
            <a:ext uri="{FF2B5EF4-FFF2-40B4-BE49-F238E27FC236}">
              <a16:creationId xmlns:a16="http://schemas.microsoft.com/office/drawing/2014/main" id="{44C5DF62-E09D-4CAC-9516-285D6CC6A8D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0" name="正方形/長方形 739">
          <a:extLst>
            <a:ext uri="{FF2B5EF4-FFF2-40B4-BE49-F238E27FC236}">
              <a16:creationId xmlns:a16="http://schemas.microsoft.com/office/drawing/2014/main" id="{90D52AD8-0AD7-43CF-977A-0AF60F5E69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1" name="正方形/長方形 740">
          <a:extLst>
            <a:ext uri="{FF2B5EF4-FFF2-40B4-BE49-F238E27FC236}">
              <a16:creationId xmlns:a16="http://schemas.microsoft.com/office/drawing/2014/main" id="{96B6969A-DDCC-478F-BD49-934FD005CFB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2" name="正方形/長方形 741">
          <a:extLst>
            <a:ext uri="{FF2B5EF4-FFF2-40B4-BE49-F238E27FC236}">
              <a16:creationId xmlns:a16="http://schemas.microsoft.com/office/drawing/2014/main" id="{59F83B2B-CFB8-442E-B44E-B7A751DBF0B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3" name="正方形/長方形 742">
          <a:extLst>
            <a:ext uri="{FF2B5EF4-FFF2-40B4-BE49-F238E27FC236}">
              <a16:creationId xmlns:a16="http://schemas.microsoft.com/office/drawing/2014/main" id="{AA67D34A-7244-47EF-8EC8-A116D62ADB8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4" name="正方形/長方形 743">
          <a:extLst>
            <a:ext uri="{FF2B5EF4-FFF2-40B4-BE49-F238E27FC236}">
              <a16:creationId xmlns:a16="http://schemas.microsoft.com/office/drawing/2014/main" id="{04ABFEF6-398C-4817-AA3B-F83737C3F75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5" name="正方形/長方形 744">
          <a:extLst>
            <a:ext uri="{FF2B5EF4-FFF2-40B4-BE49-F238E27FC236}">
              <a16:creationId xmlns:a16="http://schemas.microsoft.com/office/drawing/2014/main" id="{7F17BD8C-AA85-4180-BABE-1AFD141B22F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6" name="テキスト ボックス 745">
          <a:extLst>
            <a:ext uri="{FF2B5EF4-FFF2-40B4-BE49-F238E27FC236}">
              <a16:creationId xmlns:a16="http://schemas.microsoft.com/office/drawing/2014/main" id="{42A199CC-5FDD-499B-B642-BC4C08E34A8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7" name="直線コネクタ 746">
          <a:extLst>
            <a:ext uri="{FF2B5EF4-FFF2-40B4-BE49-F238E27FC236}">
              <a16:creationId xmlns:a16="http://schemas.microsoft.com/office/drawing/2014/main" id="{1E521125-B62D-493E-88DE-49D68444A98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48" name="直線コネクタ 747">
          <a:extLst>
            <a:ext uri="{FF2B5EF4-FFF2-40B4-BE49-F238E27FC236}">
              <a16:creationId xmlns:a16="http://schemas.microsoft.com/office/drawing/2014/main" id="{C05F30F2-B092-4A4D-81D5-6E96B5F5235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ABB2BDE1-57EF-4F63-B1DF-D4AF3E279D9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50" name="直線コネクタ 749">
          <a:extLst>
            <a:ext uri="{FF2B5EF4-FFF2-40B4-BE49-F238E27FC236}">
              <a16:creationId xmlns:a16="http://schemas.microsoft.com/office/drawing/2014/main" id="{009E9665-0BCE-4DDF-BC11-9B7D7F6D981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51" name="テキスト ボックス 750">
          <a:extLst>
            <a:ext uri="{FF2B5EF4-FFF2-40B4-BE49-F238E27FC236}">
              <a16:creationId xmlns:a16="http://schemas.microsoft.com/office/drawing/2014/main" id="{0C82B47A-236B-4BA0-9CB1-3BA371C41F9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52" name="直線コネクタ 751">
          <a:extLst>
            <a:ext uri="{FF2B5EF4-FFF2-40B4-BE49-F238E27FC236}">
              <a16:creationId xmlns:a16="http://schemas.microsoft.com/office/drawing/2014/main" id="{4EBB76A8-725F-4574-9F3D-211CC61243E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53" name="テキスト ボックス 752">
          <a:extLst>
            <a:ext uri="{FF2B5EF4-FFF2-40B4-BE49-F238E27FC236}">
              <a16:creationId xmlns:a16="http://schemas.microsoft.com/office/drawing/2014/main" id="{CEC15A75-D66D-4201-9DC7-C0D3B2CC056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54" name="直線コネクタ 753">
          <a:extLst>
            <a:ext uri="{FF2B5EF4-FFF2-40B4-BE49-F238E27FC236}">
              <a16:creationId xmlns:a16="http://schemas.microsoft.com/office/drawing/2014/main" id="{F33AAA7C-308E-4549-A587-42A3278C0FC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55" name="テキスト ボックス 754">
          <a:extLst>
            <a:ext uri="{FF2B5EF4-FFF2-40B4-BE49-F238E27FC236}">
              <a16:creationId xmlns:a16="http://schemas.microsoft.com/office/drawing/2014/main" id="{C68B3076-D9DD-4688-B375-07AB6DC759D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6" name="直線コネクタ 755">
          <a:extLst>
            <a:ext uri="{FF2B5EF4-FFF2-40B4-BE49-F238E27FC236}">
              <a16:creationId xmlns:a16="http://schemas.microsoft.com/office/drawing/2014/main" id="{56A58F8F-ADEE-41B4-8CA3-2B9AC57EC4D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7" name="テキスト ボックス 756">
          <a:extLst>
            <a:ext uri="{FF2B5EF4-FFF2-40B4-BE49-F238E27FC236}">
              <a16:creationId xmlns:a16="http://schemas.microsoft.com/office/drawing/2014/main" id="{AF52C0DB-C42A-441A-B905-C4D9A984889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8" name="【庁舎】&#10;一人当たり面積グラフ枠">
          <a:extLst>
            <a:ext uri="{FF2B5EF4-FFF2-40B4-BE49-F238E27FC236}">
              <a16:creationId xmlns:a16="http://schemas.microsoft.com/office/drawing/2014/main" id="{14C5286A-BE8D-4262-941B-370DC9EDA77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59" name="直線コネクタ 758">
          <a:extLst>
            <a:ext uri="{FF2B5EF4-FFF2-40B4-BE49-F238E27FC236}">
              <a16:creationId xmlns:a16="http://schemas.microsoft.com/office/drawing/2014/main" id="{E0A685D0-55D5-4499-ADA1-90737680E8EC}"/>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60" name="【庁舎】&#10;一人当たり面積最小値テキスト">
          <a:extLst>
            <a:ext uri="{FF2B5EF4-FFF2-40B4-BE49-F238E27FC236}">
              <a16:creationId xmlns:a16="http://schemas.microsoft.com/office/drawing/2014/main" id="{AF202E2C-1D00-459D-AAA6-3E650B849E3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61" name="直線コネクタ 760">
          <a:extLst>
            <a:ext uri="{FF2B5EF4-FFF2-40B4-BE49-F238E27FC236}">
              <a16:creationId xmlns:a16="http://schemas.microsoft.com/office/drawing/2014/main" id="{194F4B25-47A5-4443-B04F-1C7047AC1348}"/>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62" name="【庁舎】&#10;一人当たり面積最大値テキスト">
          <a:extLst>
            <a:ext uri="{FF2B5EF4-FFF2-40B4-BE49-F238E27FC236}">
              <a16:creationId xmlns:a16="http://schemas.microsoft.com/office/drawing/2014/main" id="{8ADC730D-22F4-4023-8AAF-FCD987C89E38}"/>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63" name="直線コネクタ 762">
          <a:extLst>
            <a:ext uri="{FF2B5EF4-FFF2-40B4-BE49-F238E27FC236}">
              <a16:creationId xmlns:a16="http://schemas.microsoft.com/office/drawing/2014/main" id="{B2E29238-57FF-4908-9896-96E3793FA70B}"/>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64" name="【庁舎】&#10;一人当たり面積平均値テキスト">
          <a:extLst>
            <a:ext uri="{FF2B5EF4-FFF2-40B4-BE49-F238E27FC236}">
              <a16:creationId xmlns:a16="http://schemas.microsoft.com/office/drawing/2014/main" id="{F6ABFE2A-FCF4-4FDD-A8BE-36DECD40229B}"/>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65" name="フローチャート: 判断 764">
          <a:extLst>
            <a:ext uri="{FF2B5EF4-FFF2-40B4-BE49-F238E27FC236}">
              <a16:creationId xmlns:a16="http://schemas.microsoft.com/office/drawing/2014/main" id="{B685606D-B818-4666-A713-7FC2A4145A7D}"/>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66" name="フローチャート: 判断 765">
          <a:extLst>
            <a:ext uri="{FF2B5EF4-FFF2-40B4-BE49-F238E27FC236}">
              <a16:creationId xmlns:a16="http://schemas.microsoft.com/office/drawing/2014/main" id="{970DA797-261A-40DD-9FD6-75F1AC29C97A}"/>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67" name="フローチャート: 判断 766">
          <a:extLst>
            <a:ext uri="{FF2B5EF4-FFF2-40B4-BE49-F238E27FC236}">
              <a16:creationId xmlns:a16="http://schemas.microsoft.com/office/drawing/2014/main" id="{B43B8149-540E-4C9C-88FE-3895E5895861}"/>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68" name="フローチャート: 判断 767">
          <a:extLst>
            <a:ext uri="{FF2B5EF4-FFF2-40B4-BE49-F238E27FC236}">
              <a16:creationId xmlns:a16="http://schemas.microsoft.com/office/drawing/2014/main" id="{18934695-162A-4EBC-8B46-401570945BF3}"/>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69" name="フローチャート: 判断 768">
          <a:extLst>
            <a:ext uri="{FF2B5EF4-FFF2-40B4-BE49-F238E27FC236}">
              <a16:creationId xmlns:a16="http://schemas.microsoft.com/office/drawing/2014/main" id="{185BE447-02B5-44C7-AE08-E184475D3B47}"/>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2FE83DA-B90C-40C8-B416-AE7EB01D336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2ED15B37-2340-40AD-AE23-C35912EE3B0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8E7FF01-9372-40F5-A4CB-BCE7C0A67C5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7CF9E03-C344-40CF-9335-4200DDBCAD2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9CF23EF-5E6F-4453-B121-038037D5DBE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149758</xdr:rowOff>
    </xdr:from>
    <xdr:to>
      <xdr:col>116</xdr:col>
      <xdr:colOff>114300</xdr:colOff>
      <xdr:row>106</xdr:row>
      <xdr:rowOff>79908</xdr:rowOff>
    </xdr:to>
    <xdr:sp macro="" textlink="">
      <xdr:nvSpPr>
        <xdr:cNvPr id="775" name="楕円 774">
          <a:extLst>
            <a:ext uri="{FF2B5EF4-FFF2-40B4-BE49-F238E27FC236}">
              <a16:creationId xmlns:a16="http://schemas.microsoft.com/office/drawing/2014/main" id="{86505507-2652-488A-ADC0-C87FB62E761C}"/>
            </a:ext>
          </a:extLst>
        </xdr:cNvPr>
        <xdr:cNvSpPr/>
      </xdr:nvSpPr>
      <xdr:spPr>
        <a:xfrm>
          <a:off x="22110700" y="1815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1185</xdr:rowOff>
    </xdr:from>
    <xdr:ext cx="469744" cy="259045"/>
    <xdr:sp macro="" textlink="">
      <xdr:nvSpPr>
        <xdr:cNvPr id="776" name="【庁舎】&#10;一人当たり面積該当値テキスト">
          <a:extLst>
            <a:ext uri="{FF2B5EF4-FFF2-40B4-BE49-F238E27FC236}">
              <a16:creationId xmlns:a16="http://schemas.microsoft.com/office/drawing/2014/main" id="{302803E0-0E0E-4303-B00B-87B09E414732}"/>
            </a:ext>
          </a:extLst>
        </xdr:cNvPr>
        <xdr:cNvSpPr txBox="1"/>
      </xdr:nvSpPr>
      <xdr:spPr>
        <a:xfrm>
          <a:off x="22199600" y="1800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162789</xdr:rowOff>
    </xdr:from>
    <xdr:to>
      <xdr:col>112</xdr:col>
      <xdr:colOff>38100</xdr:colOff>
      <xdr:row>106</xdr:row>
      <xdr:rowOff>92939</xdr:rowOff>
    </xdr:to>
    <xdr:sp macro="" textlink="">
      <xdr:nvSpPr>
        <xdr:cNvPr id="777" name="楕円 776">
          <a:extLst>
            <a:ext uri="{FF2B5EF4-FFF2-40B4-BE49-F238E27FC236}">
              <a16:creationId xmlns:a16="http://schemas.microsoft.com/office/drawing/2014/main" id="{6C6215D4-46E5-4B52-B167-2620D22F4CA7}"/>
            </a:ext>
          </a:extLst>
        </xdr:cNvPr>
        <xdr:cNvSpPr/>
      </xdr:nvSpPr>
      <xdr:spPr>
        <a:xfrm>
          <a:off x="21272500" y="1816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29108</xdr:rowOff>
    </xdr:from>
    <xdr:to>
      <xdr:col>116</xdr:col>
      <xdr:colOff>63500</xdr:colOff>
      <xdr:row>106</xdr:row>
      <xdr:rowOff>42139</xdr:rowOff>
    </xdr:to>
    <xdr:cxnSp macro="">
      <xdr:nvCxnSpPr>
        <xdr:cNvPr id="778" name="直線コネクタ 777">
          <a:extLst>
            <a:ext uri="{FF2B5EF4-FFF2-40B4-BE49-F238E27FC236}">
              <a16:creationId xmlns:a16="http://schemas.microsoft.com/office/drawing/2014/main" id="{91145193-0F66-4C55-9D71-A81A3CA82DB3}"/>
            </a:ext>
          </a:extLst>
        </xdr:cNvPr>
        <xdr:cNvCxnSpPr/>
      </xdr:nvCxnSpPr>
      <xdr:spPr>
        <a:xfrm flipV="1">
          <a:off x="21323300" y="18202808"/>
          <a:ext cx="8382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171017</xdr:rowOff>
    </xdr:from>
    <xdr:to>
      <xdr:col>107</xdr:col>
      <xdr:colOff>101600</xdr:colOff>
      <xdr:row>107</xdr:row>
      <xdr:rowOff>101167</xdr:rowOff>
    </xdr:to>
    <xdr:sp macro="" textlink="">
      <xdr:nvSpPr>
        <xdr:cNvPr id="779" name="楕円 778">
          <a:extLst>
            <a:ext uri="{FF2B5EF4-FFF2-40B4-BE49-F238E27FC236}">
              <a16:creationId xmlns:a16="http://schemas.microsoft.com/office/drawing/2014/main" id="{0A4D915B-2B20-46EB-ADB0-576FA0F55ECA}"/>
            </a:ext>
          </a:extLst>
        </xdr:cNvPr>
        <xdr:cNvSpPr/>
      </xdr:nvSpPr>
      <xdr:spPr>
        <a:xfrm>
          <a:off x="20383500" y="183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42139</xdr:rowOff>
    </xdr:from>
    <xdr:to>
      <xdr:col>111</xdr:col>
      <xdr:colOff>177800</xdr:colOff>
      <xdr:row>107</xdr:row>
      <xdr:rowOff>50367</xdr:rowOff>
    </xdr:to>
    <xdr:cxnSp macro="">
      <xdr:nvCxnSpPr>
        <xdr:cNvPr id="780" name="直線コネクタ 779">
          <a:extLst>
            <a:ext uri="{FF2B5EF4-FFF2-40B4-BE49-F238E27FC236}">
              <a16:creationId xmlns:a16="http://schemas.microsoft.com/office/drawing/2014/main" id="{6F127046-CB67-45AA-A04E-D72523808563}"/>
            </a:ext>
          </a:extLst>
        </xdr:cNvPr>
        <xdr:cNvCxnSpPr/>
      </xdr:nvCxnSpPr>
      <xdr:spPr>
        <a:xfrm flipV="1">
          <a:off x="20434300" y="18215839"/>
          <a:ext cx="889000" cy="17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81" name="楕円 780">
          <a:extLst>
            <a:ext uri="{FF2B5EF4-FFF2-40B4-BE49-F238E27FC236}">
              <a16:creationId xmlns:a16="http://schemas.microsoft.com/office/drawing/2014/main" id="{AAEADF23-4205-46B7-BC35-27B1A9548E63}"/>
            </a:ext>
          </a:extLst>
        </xdr:cNvPr>
        <xdr:cNvSpPr/>
      </xdr:nvSpPr>
      <xdr:spPr>
        <a:xfrm>
          <a:off x="19494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50367</xdr:rowOff>
    </xdr:from>
    <xdr:to>
      <xdr:col>107</xdr:col>
      <xdr:colOff>50800</xdr:colOff>
      <xdr:row>107</xdr:row>
      <xdr:rowOff>55626</xdr:rowOff>
    </xdr:to>
    <xdr:cxnSp macro="">
      <xdr:nvCxnSpPr>
        <xdr:cNvPr id="782" name="直線コネクタ 781">
          <a:extLst>
            <a:ext uri="{FF2B5EF4-FFF2-40B4-BE49-F238E27FC236}">
              <a16:creationId xmlns:a16="http://schemas.microsoft.com/office/drawing/2014/main" id="{198507A0-E11F-440F-ACCE-ED96486DB25B}"/>
            </a:ext>
          </a:extLst>
        </xdr:cNvPr>
        <xdr:cNvCxnSpPr/>
      </xdr:nvCxnSpPr>
      <xdr:spPr>
        <a:xfrm flipV="1">
          <a:off x="19545300" y="18395517"/>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10083</xdr:rowOff>
    </xdr:from>
    <xdr:to>
      <xdr:col>98</xdr:col>
      <xdr:colOff>38100</xdr:colOff>
      <xdr:row>107</xdr:row>
      <xdr:rowOff>111683</xdr:rowOff>
    </xdr:to>
    <xdr:sp macro="" textlink="">
      <xdr:nvSpPr>
        <xdr:cNvPr id="783" name="楕円 782">
          <a:extLst>
            <a:ext uri="{FF2B5EF4-FFF2-40B4-BE49-F238E27FC236}">
              <a16:creationId xmlns:a16="http://schemas.microsoft.com/office/drawing/2014/main" id="{B5630DCA-24C0-44ED-B926-32C9FD988876}"/>
            </a:ext>
          </a:extLst>
        </xdr:cNvPr>
        <xdr:cNvSpPr/>
      </xdr:nvSpPr>
      <xdr:spPr>
        <a:xfrm>
          <a:off x="18605500" y="1835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55626</xdr:rowOff>
    </xdr:from>
    <xdr:to>
      <xdr:col>102</xdr:col>
      <xdr:colOff>114300</xdr:colOff>
      <xdr:row>107</xdr:row>
      <xdr:rowOff>60883</xdr:rowOff>
    </xdr:to>
    <xdr:cxnSp macro="">
      <xdr:nvCxnSpPr>
        <xdr:cNvPr id="784" name="直線コネクタ 783">
          <a:extLst>
            <a:ext uri="{FF2B5EF4-FFF2-40B4-BE49-F238E27FC236}">
              <a16:creationId xmlns:a16="http://schemas.microsoft.com/office/drawing/2014/main" id="{0C400512-2D81-4254-85EF-5264D2615AD9}"/>
            </a:ext>
          </a:extLst>
        </xdr:cNvPr>
        <xdr:cNvCxnSpPr/>
      </xdr:nvCxnSpPr>
      <xdr:spPr>
        <a:xfrm flipV="1">
          <a:off x="18656300" y="18400776"/>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85" name="n_1aveValue【庁舎】&#10;一人当たり面積">
          <a:extLst>
            <a:ext uri="{FF2B5EF4-FFF2-40B4-BE49-F238E27FC236}">
              <a16:creationId xmlns:a16="http://schemas.microsoft.com/office/drawing/2014/main" id="{53CDB37F-43C8-4C00-B388-A4EFB0B9C102}"/>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86" name="n_2aveValue【庁舎】&#10;一人当たり面積">
          <a:extLst>
            <a:ext uri="{FF2B5EF4-FFF2-40B4-BE49-F238E27FC236}">
              <a16:creationId xmlns:a16="http://schemas.microsoft.com/office/drawing/2014/main" id="{EDCCE705-8222-47D2-B3C1-9C4857A0A7C7}"/>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87" name="n_3aveValue【庁舎】&#10;一人当たり面積">
          <a:extLst>
            <a:ext uri="{FF2B5EF4-FFF2-40B4-BE49-F238E27FC236}">
              <a16:creationId xmlns:a16="http://schemas.microsoft.com/office/drawing/2014/main" id="{B4826DF6-E18D-4CFA-A622-62631C4023FE}"/>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88" name="n_4aveValue【庁舎】&#10;一人当たり面積">
          <a:extLst>
            <a:ext uri="{FF2B5EF4-FFF2-40B4-BE49-F238E27FC236}">
              <a16:creationId xmlns:a16="http://schemas.microsoft.com/office/drawing/2014/main" id="{6790DA3A-B31A-46F3-BE82-2C94102EA5E5}"/>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109466</xdr:rowOff>
    </xdr:from>
    <xdr:ext cx="469744" cy="259045"/>
    <xdr:sp macro="" textlink="">
      <xdr:nvSpPr>
        <xdr:cNvPr id="789" name="n_1mainValue【庁舎】&#10;一人当たり面積">
          <a:extLst>
            <a:ext uri="{FF2B5EF4-FFF2-40B4-BE49-F238E27FC236}">
              <a16:creationId xmlns:a16="http://schemas.microsoft.com/office/drawing/2014/main" id="{0FC72792-3825-4CEB-BC84-D2CF969AC557}"/>
            </a:ext>
          </a:extLst>
        </xdr:cNvPr>
        <xdr:cNvSpPr txBox="1"/>
      </xdr:nvSpPr>
      <xdr:spPr>
        <a:xfrm>
          <a:off x="21075727" y="1794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92294</xdr:rowOff>
    </xdr:from>
    <xdr:ext cx="469744" cy="259045"/>
    <xdr:sp macro="" textlink="">
      <xdr:nvSpPr>
        <xdr:cNvPr id="790" name="n_2mainValue【庁舎】&#10;一人当たり面積">
          <a:extLst>
            <a:ext uri="{FF2B5EF4-FFF2-40B4-BE49-F238E27FC236}">
              <a16:creationId xmlns:a16="http://schemas.microsoft.com/office/drawing/2014/main" id="{E14F5C2A-5050-4C69-B87C-12DC08C8D155}"/>
            </a:ext>
          </a:extLst>
        </xdr:cNvPr>
        <xdr:cNvSpPr txBox="1"/>
      </xdr:nvSpPr>
      <xdr:spPr>
        <a:xfrm>
          <a:off x="20199427" y="1843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91" name="n_3mainValue【庁舎】&#10;一人当たり面積">
          <a:extLst>
            <a:ext uri="{FF2B5EF4-FFF2-40B4-BE49-F238E27FC236}">
              <a16:creationId xmlns:a16="http://schemas.microsoft.com/office/drawing/2014/main" id="{66BFF3EC-36A1-41DB-BE9B-99D8F92B47C3}"/>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102810</xdr:rowOff>
    </xdr:from>
    <xdr:ext cx="469744" cy="259045"/>
    <xdr:sp macro="" textlink="">
      <xdr:nvSpPr>
        <xdr:cNvPr id="792" name="n_4mainValue【庁舎】&#10;一人当たり面積">
          <a:extLst>
            <a:ext uri="{FF2B5EF4-FFF2-40B4-BE49-F238E27FC236}">
              <a16:creationId xmlns:a16="http://schemas.microsoft.com/office/drawing/2014/main" id="{DE0B1D0D-0EE1-44A9-B226-160963405580}"/>
            </a:ext>
          </a:extLst>
        </xdr:cNvPr>
        <xdr:cNvSpPr txBox="1"/>
      </xdr:nvSpPr>
      <xdr:spPr>
        <a:xfrm>
          <a:off x="18421427" y="1844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3" name="正方形/長方形 792">
          <a:extLst>
            <a:ext uri="{FF2B5EF4-FFF2-40B4-BE49-F238E27FC236}">
              <a16:creationId xmlns:a16="http://schemas.microsoft.com/office/drawing/2014/main" id="{A50D72FD-6D8E-4861-B64E-A08E5590270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4" name="正方形/長方形 793">
          <a:extLst>
            <a:ext uri="{FF2B5EF4-FFF2-40B4-BE49-F238E27FC236}">
              <a16:creationId xmlns:a16="http://schemas.microsoft.com/office/drawing/2014/main" id="{0C2DA3C9-A3C4-4135-9EFA-2CD353C0629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5" name="テキスト ボックス 794">
          <a:extLst>
            <a:ext uri="{FF2B5EF4-FFF2-40B4-BE49-F238E27FC236}">
              <a16:creationId xmlns:a16="http://schemas.microsoft.com/office/drawing/2014/main" id="{FF88A438-7917-482C-80E9-00C20D839C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体育館・消防施設（建物）、庁舎のいずれも建築後</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年以上経過していて減価償却率は類似団体より高くなっており、維持管理に要する経費も増加傾向にある。庁舎においては、耐震診断で震度</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弱で倒壊の恐れがあるとされており、令和４年度に耐震対策を行ったが、今後は暖房などの設備改修も必要になっている。個別計画の作成については体育館、保健センター、福祉施設</a:t>
          </a:r>
          <a:r>
            <a:rPr kumimoji="1" lang="ja-JP" altLang="en-US" sz="1100" b="0" i="0" baseline="0">
              <a:solidFill>
                <a:schemeClr val="dk1"/>
              </a:solidFill>
              <a:effectLst/>
              <a:latin typeface="+mn-lt"/>
              <a:ea typeface="+mn-ea"/>
              <a:cs typeface="+mn-cs"/>
            </a:rPr>
            <a:t>、公営住宅</a:t>
          </a:r>
          <a:r>
            <a:rPr kumimoji="1" lang="ja-JP" altLang="ja-JP" sz="1100" b="0" i="0" baseline="0">
              <a:solidFill>
                <a:schemeClr val="dk1"/>
              </a:solidFill>
              <a:effectLst/>
              <a:latin typeface="+mn-lt"/>
              <a:ea typeface="+mn-ea"/>
              <a:cs typeface="+mn-cs"/>
            </a:rPr>
            <a:t>では策定済であり、計画に基づいて改修を進めていく。残る庁舎についても、早期に個別施設計画を作成して計画的に改修を進める必要がある。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ataserver2021\&#32207;&#21209;&#35506;\LANDISKSOUMU\01_&#32207;&#21209;&#35506;&#36001;&#25919;&#20418;\10_&#36001;&#21209;&#35576;&#34920;&#12539;&#36001;&#25919;&#20107;&#24773;&#12539;&#36001;&#25919;&#29366;&#27841;&#35519;&#26619;&#12288;&#38306;&#20418;\&#36001;&#25919;&#29366;&#27841;&#36039;&#26009;&#38598;&#12398;&#20316;&#25104;&#21450;&#12403;&#25552;&#20986;&#12395;&#12388;&#12356;&#12390;\R06&#36001;&#25919;&#29366;&#27841;&#36039;&#26009;&#38598;&#12398;&#20316;&#25104;&#21450;&#12403;&#25552;&#20986;\HP&#20844;&#34920;\&#12304;&#36001;&#25919;&#29366;&#27841;&#36039;&#26009;&#38598;&#12305;_014877_&#22825;&#22633;&#30010;_2024&#65288;2&#22238;&#30446;&#65289;.xlsx" TargetMode="External"/><Relationship Id="rId1" Type="http://schemas.openxmlformats.org/officeDocument/2006/relationships/externalLinkPath" Target="&#12304;&#36001;&#25919;&#29366;&#27841;&#36039;&#26009;&#38598;&#12305;_014877_&#22825;&#22633;&#30010;_2024&#65288;2&#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21.6</v>
          </cell>
          <cell r="BX51">
            <v>64.599999999999994</v>
          </cell>
          <cell r="CF51">
            <v>11.2</v>
          </cell>
          <cell r="CN51">
            <v>3.4</v>
          </cell>
          <cell r="CV51">
            <v>8.6999999999999993</v>
          </cell>
        </row>
        <row r="53">
          <cell r="BP53">
            <v>68.8</v>
          </cell>
          <cell r="BX53">
            <v>75.7</v>
          </cell>
          <cell r="CF53">
            <v>75.7</v>
          </cell>
          <cell r="CN53">
            <v>75.7</v>
          </cell>
          <cell r="CV53">
            <v>75.7</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21.6</v>
          </cell>
          <cell r="BX73">
            <v>64.599999999999994</v>
          </cell>
          <cell r="CF73">
            <v>11.2</v>
          </cell>
          <cell r="CN73">
            <v>3.4</v>
          </cell>
          <cell r="CV73">
            <v>8.6999999999999993</v>
          </cell>
        </row>
        <row r="75">
          <cell r="BP75">
            <v>8.3000000000000007</v>
          </cell>
          <cell r="BX75">
            <v>8.1999999999999993</v>
          </cell>
          <cell r="CF75">
            <v>8</v>
          </cell>
          <cell r="CN75">
            <v>7.3</v>
          </cell>
          <cell r="CV75">
            <v>7.2</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K1" workbookViewId="0">
      <selection activeCell="DB20" sqref="DB20:DI21"/>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502"/>
      <c r="AN4" s="432"/>
      <c r="AO4" s="432"/>
      <c r="AP4" s="432"/>
      <c r="AQ4" s="432"/>
      <c r="AR4" s="432"/>
      <c r="AS4" s="432"/>
      <c r="AT4" s="432"/>
      <c r="AU4" s="432"/>
      <c r="AV4" s="432"/>
      <c r="AW4" s="432"/>
      <c r="AX4" s="587"/>
      <c r="AY4" s="398" t="s">
        <v>87</v>
      </c>
      <c r="AZ4" s="399"/>
      <c r="BA4" s="399"/>
      <c r="BB4" s="399"/>
      <c r="BC4" s="399"/>
      <c r="BD4" s="399"/>
      <c r="BE4" s="399"/>
      <c r="BF4" s="399"/>
      <c r="BG4" s="399"/>
      <c r="BH4" s="399"/>
      <c r="BI4" s="399"/>
      <c r="BJ4" s="399"/>
      <c r="BK4" s="399"/>
      <c r="BL4" s="399"/>
      <c r="BM4" s="400"/>
      <c r="BN4" s="401">
        <v>5149882</v>
      </c>
      <c r="BO4" s="402"/>
      <c r="BP4" s="402"/>
      <c r="BQ4" s="402"/>
      <c r="BR4" s="402"/>
      <c r="BS4" s="402"/>
      <c r="BT4" s="402"/>
      <c r="BU4" s="403"/>
      <c r="BV4" s="401">
        <v>5079194</v>
      </c>
      <c r="BW4" s="402"/>
      <c r="BX4" s="402"/>
      <c r="BY4" s="402"/>
      <c r="BZ4" s="402"/>
      <c r="CA4" s="402"/>
      <c r="CB4" s="402"/>
      <c r="CC4" s="403"/>
      <c r="CD4" s="572" t="s">
        <v>88</v>
      </c>
      <c r="CE4" s="573"/>
      <c r="CF4" s="573"/>
      <c r="CG4" s="573"/>
      <c r="CH4" s="573"/>
      <c r="CI4" s="573"/>
      <c r="CJ4" s="573"/>
      <c r="CK4" s="573"/>
      <c r="CL4" s="573"/>
      <c r="CM4" s="573"/>
      <c r="CN4" s="573"/>
      <c r="CO4" s="573"/>
      <c r="CP4" s="573"/>
      <c r="CQ4" s="573"/>
      <c r="CR4" s="573"/>
      <c r="CS4" s="574"/>
      <c r="CT4" s="575">
        <v>2.7</v>
      </c>
      <c r="CU4" s="576"/>
      <c r="CV4" s="576"/>
      <c r="CW4" s="576"/>
      <c r="CX4" s="576"/>
      <c r="CY4" s="576"/>
      <c r="CZ4" s="576"/>
      <c r="DA4" s="577"/>
      <c r="DB4" s="575">
        <v>2.4</v>
      </c>
      <c r="DC4" s="576"/>
      <c r="DD4" s="576"/>
      <c r="DE4" s="576"/>
      <c r="DF4" s="576"/>
      <c r="DG4" s="576"/>
      <c r="DH4" s="576"/>
      <c r="DI4" s="577"/>
    </row>
    <row r="5" spans="1:119" ht="18.75" customHeight="1" x14ac:dyDescent="0.15">
      <c r="A5" s="163"/>
      <c r="B5" s="582"/>
      <c r="C5" s="433"/>
      <c r="D5" s="433"/>
      <c r="E5" s="583"/>
      <c r="F5" s="583"/>
      <c r="G5" s="583"/>
      <c r="H5" s="583"/>
      <c r="I5" s="583"/>
      <c r="J5" s="583"/>
      <c r="K5" s="583"/>
      <c r="L5" s="583"/>
      <c r="M5" s="583"/>
      <c r="N5" s="583"/>
      <c r="O5" s="583"/>
      <c r="P5" s="583"/>
      <c r="Q5" s="583"/>
      <c r="R5" s="431"/>
      <c r="S5" s="431"/>
      <c r="T5" s="431"/>
      <c r="U5" s="431"/>
      <c r="V5" s="586"/>
      <c r="W5" s="502"/>
      <c r="X5" s="432"/>
      <c r="Y5" s="432"/>
      <c r="Z5" s="432"/>
      <c r="AA5" s="432"/>
      <c r="AB5" s="433"/>
      <c r="AC5" s="431"/>
      <c r="AD5" s="432"/>
      <c r="AE5" s="432"/>
      <c r="AF5" s="432"/>
      <c r="AG5" s="432"/>
      <c r="AH5" s="432"/>
      <c r="AI5" s="432"/>
      <c r="AJ5" s="432"/>
      <c r="AK5" s="432"/>
      <c r="AL5" s="587"/>
      <c r="AM5" s="465" t="s">
        <v>89</v>
      </c>
      <c r="AN5" s="380"/>
      <c r="AO5" s="380"/>
      <c r="AP5" s="380"/>
      <c r="AQ5" s="380"/>
      <c r="AR5" s="380"/>
      <c r="AS5" s="380"/>
      <c r="AT5" s="381"/>
      <c r="AU5" s="453" t="s">
        <v>90</v>
      </c>
      <c r="AV5" s="454"/>
      <c r="AW5" s="454"/>
      <c r="AX5" s="454"/>
      <c r="AY5" s="386" t="s">
        <v>91</v>
      </c>
      <c r="AZ5" s="387"/>
      <c r="BA5" s="387"/>
      <c r="BB5" s="387"/>
      <c r="BC5" s="387"/>
      <c r="BD5" s="387"/>
      <c r="BE5" s="387"/>
      <c r="BF5" s="387"/>
      <c r="BG5" s="387"/>
      <c r="BH5" s="387"/>
      <c r="BI5" s="387"/>
      <c r="BJ5" s="387"/>
      <c r="BK5" s="387"/>
      <c r="BL5" s="387"/>
      <c r="BM5" s="388"/>
      <c r="BN5" s="406">
        <v>5063909</v>
      </c>
      <c r="BO5" s="407"/>
      <c r="BP5" s="407"/>
      <c r="BQ5" s="407"/>
      <c r="BR5" s="407"/>
      <c r="BS5" s="407"/>
      <c r="BT5" s="407"/>
      <c r="BU5" s="408"/>
      <c r="BV5" s="406">
        <v>4989618</v>
      </c>
      <c r="BW5" s="407"/>
      <c r="BX5" s="407"/>
      <c r="BY5" s="407"/>
      <c r="BZ5" s="407"/>
      <c r="CA5" s="407"/>
      <c r="CB5" s="407"/>
      <c r="CC5" s="408"/>
      <c r="CD5" s="415" t="s">
        <v>92</v>
      </c>
      <c r="CE5" s="360"/>
      <c r="CF5" s="360"/>
      <c r="CG5" s="360"/>
      <c r="CH5" s="360"/>
      <c r="CI5" s="360"/>
      <c r="CJ5" s="360"/>
      <c r="CK5" s="360"/>
      <c r="CL5" s="360"/>
      <c r="CM5" s="360"/>
      <c r="CN5" s="360"/>
      <c r="CO5" s="360"/>
      <c r="CP5" s="360"/>
      <c r="CQ5" s="360"/>
      <c r="CR5" s="360"/>
      <c r="CS5" s="416"/>
      <c r="CT5" s="376">
        <v>89.9</v>
      </c>
      <c r="CU5" s="377"/>
      <c r="CV5" s="377"/>
      <c r="CW5" s="377"/>
      <c r="CX5" s="377"/>
      <c r="CY5" s="377"/>
      <c r="CZ5" s="377"/>
      <c r="DA5" s="378"/>
      <c r="DB5" s="376">
        <v>75.599999999999994</v>
      </c>
      <c r="DC5" s="377"/>
      <c r="DD5" s="377"/>
      <c r="DE5" s="377"/>
      <c r="DF5" s="377"/>
      <c r="DG5" s="377"/>
      <c r="DH5" s="377"/>
      <c r="DI5" s="378"/>
    </row>
    <row r="6" spans="1:119" ht="18.75" customHeight="1" x14ac:dyDescent="0.15">
      <c r="A6" s="163"/>
      <c r="B6" s="552" t="s">
        <v>93</v>
      </c>
      <c r="C6" s="430"/>
      <c r="D6" s="430"/>
      <c r="E6" s="553"/>
      <c r="F6" s="553"/>
      <c r="G6" s="553"/>
      <c r="H6" s="553"/>
      <c r="I6" s="553"/>
      <c r="J6" s="553"/>
      <c r="K6" s="553"/>
      <c r="L6" s="553" t="s">
        <v>94</v>
      </c>
      <c r="M6" s="553"/>
      <c r="N6" s="553"/>
      <c r="O6" s="553"/>
      <c r="P6" s="553"/>
      <c r="Q6" s="553"/>
      <c r="R6" s="428"/>
      <c r="S6" s="428"/>
      <c r="T6" s="428"/>
      <c r="U6" s="428"/>
      <c r="V6" s="559"/>
      <c r="W6" s="487" t="s">
        <v>95</v>
      </c>
      <c r="X6" s="429"/>
      <c r="Y6" s="429"/>
      <c r="Z6" s="429"/>
      <c r="AA6" s="429"/>
      <c r="AB6" s="430"/>
      <c r="AC6" s="564" t="s">
        <v>96</v>
      </c>
      <c r="AD6" s="565"/>
      <c r="AE6" s="565"/>
      <c r="AF6" s="565"/>
      <c r="AG6" s="565"/>
      <c r="AH6" s="565"/>
      <c r="AI6" s="565"/>
      <c r="AJ6" s="565"/>
      <c r="AK6" s="565"/>
      <c r="AL6" s="566"/>
      <c r="AM6" s="465" t="s">
        <v>97</v>
      </c>
      <c r="AN6" s="380"/>
      <c r="AO6" s="380"/>
      <c r="AP6" s="380"/>
      <c r="AQ6" s="380"/>
      <c r="AR6" s="380"/>
      <c r="AS6" s="380"/>
      <c r="AT6" s="381"/>
      <c r="AU6" s="453" t="s">
        <v>90</v>
      </c>
      <c r="AV6" s="454"/>
      <c r="AW6" s="454"/>
      <c r="AX6" s="454"/>
      <c r="AY6" s="386" t="s">
        <v>98</v>
      </c>
      <c r="AZ6" s="387"/>
      <c r="BA6" s="387"/>
      <c r="BB6" s="387"/>
      <c r="BC6" s="387"/>
      <c r="BD6" s="387"/>
      <c r="BE6" s="387"/>
      <c r="BF6" s="387"/>
      <c r="BG6" s="387"/>
      <c r="BH6" s="387"/>
      <c r="BI6" s="387"/>
      <c r="BJ6" s="387"/>
      <c r="BK6" s="387"/>
      <c r="BL6" s="387"/>
      <c r="BM6" s="388"/>
      <c r="BN6" s="406">
        <v>85973</v>
      </c>
      <c r="BO6" s="407"/>
      <c r="BP6" s="407"/>
      <c r="BQ6" s="407"/>
      <c r="BR6" s="407"/>
      <c r="BS6" s="407"/>
      <c r="BT6" s="407"/>
      <c r="BU6" s="408"/>
      <c r="BV6" s="406">
        <v>89576</v>
      </c>
      <c r="BW6" s="407"/>
      <c r="BX6" s="407"/>
      <c r="BY6" s="407"/>
      <c r="BZ6" s="407"/>
      <c r="CA6" s="407"/>
      <c r="CB6" s="407"/>
      <c r="CC6" s="408"/>
      <c r="CD6" s="415" t="s">
        <v>99</v>
      </c>
      <c r="CE6" s="360"/>
      <c r="CF6" s="360"/>
      <c r="CG6" s="360"/>
      <c r="CH6" s="360"/>
      <c r="CI6" s="360"/>
      <c r="CJ6" s="360"/>
      <c r="CK6" s="360"/>
      <c r="CL6" s="360"/>
      <c r="CM6" s="360"/>
      <c r="CN6" s="360"/>
      <c r="CO6" s="360"/>
      <c r="CP6" s="360"/>
      <c r="CQ6" s="360"/>
      <c r="CR6" s="360"/>
      <c r="CS6" s="416"/>
      <c r="CT6" s="549">
        <v>90</v>
      </c>
      <c r="CU6" s="550"/>
      <c r="CV6" s="550"/>
      <c r="CW6" s="550"/>
      <c r="CX6" s="550"/>
      <c r="CY6" s="550"/>
      <c r="CZ6" s="550"/>
      <c r="DA6" s="551"/>
      <c r="DB6" s="549">
        <v>75.900000000000006</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5" t="s">
        <v>100</v>
      </c>
      <c r="AN7" s="380"/>
      <c r="AO7" s="380"/>
      <c r="AP7" s="380"/>
      <c r="AQ7" s="380"/>
      <c r="AR7" s="380"/>
      <c r="AS7" s="380"/>
      <c r="AT7" s="381"/>
      <c r="AU7" s="453" t="s">
        <v>90</v>
      </c>
      <c r="AV7" s="454"/>
      <c r="AW7" s="454"/>
      <c r="AX7" s="454"/>
      <c r="AY7" s="386" t="s">
        <v>101</v>
      </c>
      <c r="AZ7" s="387"/>
      <c r="BA7" s="387"/>
      <c r="BB7" s="387"/>
      <c r="BC7" s="387"/>
      <c r="BD7" s="387"/>
      <c r="BE7" s="387"/>
      <c r="BF7" s="387"/>
      <c r="BG7" s="387"/>
      <c r="BH7" s="387"/>
      <c r="BI7" s="387"/>
      <c r="BJ7" s="387"/>
      <c r="BK7" s="387"/>
      <c r="BL7" s="387"/>
      <c r="BM7" s="388"/>
      <c r="BN7" s="406">
        <v>2500</v>
      </c>
      <c r="BO7" s="407"/>
      <c r="BP7" s="407"/>
      <c r="BQ7" s="407"/>
      <c r="BR7" s="407"/>
      <c r="BS7" s="407"/>
      <c r="BT7" s="407"/>
      <c r="BU7" s="408"/>
      <c r="BV7" s="406">
        <v>16179</v>
      </c>
      <c r="BW7" s="407"/>
      <c r="BX7" s="407"/>
      <c r="BY7" s="407"/>
      <c r="BZ7" s="407"/>
      <c r="CA7" s="407"/>
      <c r="CB7" s="407"/>
      <c r="CC7" s="408"/>
      <c r="CD7" s="415" t="s">
        <v>102</v>
      </c>
      <c r="CE7" s="360"/>
      <c r="CF7" s="360"/>
      <c r="CG7" s="360"/>
      <c r="CH7" s="360"/>
      <c r="CI7" s="360"/>
      <c r="CJ7" s="360"/>
      <c r="CK7" s="360"/>
      <c r="CL7" s="360"/>
      <c r="CM7" s="360"/>
      <c r="CN7" s="360"/>
      <c r="CO7" s="360"/>
      <c r="CP7" s="360"/>
      <c r="CQ7" s="360"/>
      <c r="CR7" s="360"/>
      <c r="CS7" s="416"/>
      <c r="CT7" s="406">
        <v>3115421</v>
      </c>
      <c r="CU7" s="407"/>
      <c r="CV7" s="407"/>
      <c r="CW7" s="407"/>
      <c r="CX7" s="407"/>
      <c r="CY7" s="407"/>
      <c r="CZ7" s="407"/>
      <c r="DA7" s="408"/>
      <c r="DB7" s="406">
        <v>3109303</v>
      </c>
      <c r="DC7" s="407"/>
      <c r="DD7" s="407"/>
      <c r="DE7" s="407"/>
      <c r="DF7" s="407"/>
      <c r="DG7" s="407"/>
      <c r="DH7" s="407"/>
      <c r="DI7" s="408"/>
    </row>
    <row r="8" spans="1:119" ht="18.75" customHeight="1" thickBot="1" x14ac:dyDescent="0.2">
      <c r="A8" s="163"/>
      <c r="B8" s="557"/>
      <c r="C8" s="488"/>
      <c r="D8" s="488"/>
      <c r="E8" s="558"/>
      <c r="F8" s="558"/>
      <c r="G8" s="558"/>
      <c r="H8" s="558"/>
      <c r="I8" s="558"/>
      <c r="J8" s="558"/>
      <c r="K8" s="558"/>
      <c r="L8" s="558"/>
      <c r="M8" s="558"/>
      <c r="N8" s="558"/>
      <c r="O8" s="558"/>
      <c r="P8" s="558"/>
      <c r="Q8" s="558"/>
      <c r="R8" s="562"/>
      <c r="S8" s="562"/>
      <c r="T8" s="562"/>
      <c r="U8" s="562"/>
      <c r="V8" s="563"/>
      <c r="W8" s="477"/>
      <c r="X8" s="478"/>
      <c r="Y8" s="478"/>
      <c r="Z8" s="478"/>
      <c r="AA8" s="478"/>
      <c r="AB8" s="488"/>
      <c r="AC8" s="569"/>
      <c r="AD8" s="570"/>
      <c r="AE8" s="570"/>
      <c r="AF8" s="570"/>
      <c r="AG8" s="570"/>
      <c r="AH8" s="570"/>
      <c r="AI8" s="570"/>
      <c r="AJ8" s="570"/>
      <c r="AK8" s="570"/>
      <c r="AL8" s="571"/>
      <c r="AM8" s="465" t="s">
        <v>103</v>
      </c>
      <c r="AN8" s="380"/>
      <c r="AO8" s="380"/>
      <c r="AP8" s="380"/>
      <c r="AQ8" s="380"/>
      <c r="AR8" s="380"/>
      <c r="AS8" s="380"/>
      <c r="AT8" s="381"/>
      <c r="AU8" s="453" t="s">
        <v>90</v>
      </c>
      <c r="AV8" s="454"/>
      <c r="AW8" s="454"/>
      <c r="AX8" s="454"/>
      <c r="AY8" s="386" t="s">
        <v>104</v>
      </c>
      <c r="AZ8" s="387"/>
      <c r="BA8" s="387"/>
      <c r="BB8" s="387"/>
      <c r="BC8" s="387"/>
      <c r="BD8" s="387"/>
      <c r="BE8" s="387"/>
      <c r="BF8" s="387"/>
      <c r="BG8" s="387"/>
      <c r="BH8" s="387"/>
      <c r="BI8" s="387"/>
      <c r="BJ8" s="387"/>
      <c r="BK8" s="387"/>
      <c r="BL8" s="387"/>
      <c r="BM8" s="388"/>
      <c r="BN8" s="406">
        <v>83473</v>
      </c>
      <c r="BO8" s="407"/>
      <c r="BP8" s="407"/>
      <c r="BQ8" s="407"/>
      <c r="BR8" s="407"/>
      <c r="BS8" s="407"/>
      <c r="BT8" s="407"/>
      <c r="BU8" s="408"/>
      <c r="BV8" s="406">
        <v>73397</v>
      </c>
      <c r="BW8" s="407"/>
      <c r="BX8" s="407"/>
      <c r="BY8" s="407"/>
      <c r="BZ8" s="407"/>
      <c r="CA8" s="407"/>
      <c r="CB8" s="407"/>
      <c r="CC8" s="408"/>
      <c r="CD8" s="415" t="s">
        <v>105</v>
      </c>
      <c r="CE8" s="360"/>
      <c r="CF8" s="360"/>
      <c r="CG8" s="360"/>
      <c r="CH8" s="360"/>
      <c r="CI8" s="360"/>
      <c r="CJ8" s="360"/>
      <c r="CK8" s="360"/>
      <c r="CL8" s="360"/>
      <c r="CM8" s="360"/>
      <c r="CN8" s="360"/>
      <c r="CO8" s="360"/>
      <c r="CP8" s="360"/>
      <c r="CQ8" s="360"/>
      <c r="CR8" s="360"/>
      <c r="CS8" s="416"/>
      <c r="CT8" s="509">
        <v>0.17</v>
      </c>
      <c r="CU8" s="510"/>
      <c r="CV8" s="510"/>
      <c r="CW8" s="510"/>
      <c r="CX8" s="510"/>
      <c r="CY8" s="510"/>
      <c r="CZ8" s="510"/>
      <c r="DA8" s="511"/>
      <c r="DB8" s="509">
        <v>0.16</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9"/>
      <c r="L9" s="540" t="s">
        <v>107</v>
      </c>
      <c r="M9" s="541"/>
      <c r="N9" s="541"/>
      <c r="O9" s="541"/>
      <c r="P9" s="541"/>
      <c r="Q9" s="542"/>
      <c r="R9" s="543">
        <v>2950</v>
      </c>
      <c r="S9" s="544"/>
      <c r="T9" s="544"/>
      <c r="U9" s="544"/>
      <c r="V9" s="545"/>
      <c r="W9" s="475" t="s">
        <v>108</v>
      </c>
      <c r="X9" s="476"/>
      <c r="Y9" s="476"/>
      <c r="Z9" s="476"/>
      <c r="AA9" s="476"/>
      <c r="AB9" s="476"/>
      <c r="AC9" s="476"/>
      <c r="AD9" s="476"/>
      <c r="AE9" s="476"/>
      <c r="AF9" s="476"/>
      <c r="AG9" s="476"/>
      <c r="AH9" s="476"/>
      <c r="AI9" s="476"/>
      <c r="AJ9" s="476"/>
      <c r="AK9" s="476"/>
      <c r="AL9" s="546"/>
      <c r="AM9" s="465" t="s">
        <v>109</v>
      </c>
      <c r="AN9" s="380"/>
      <c r="AO9" s="380"/>
      <c r="AP9" s="380"/>
      <c r="AQ9" s="380"/>
      <c r="AR9" s="380"/>
      <c r="AS9" s="380"/>
      <c r="AT9" s="381"/>
      <c r="AU9" s="453" t="s">
        <v>90</v>
      </c>
      <c r="AV9" s="454"/>
      <c r="AW9" s="454"/>
      <c r="AX9" s="454"/>
      <c r="AY9" s="386" t="s">
        <v>110</v>
      </c>
      <c r="AZ9" s="387"/>
      <c r="BA9" s="387"/>
      <c r="BB9" s="387"/>
      <c r="BC9" s="387"/>
      <c r="BD9" s="387"/>
      <c r="BE9" s="387"/>
      <c r="BF9" s="387"/>
      <c r="BG9" s="387"/>
      <c r="BH9" s="387"/>
      <c r="BI9" s="387"/>
      <c r="BJ9" s="387"/>
      <c r="BK9" s="387"/>
      <c r="BL9" s="387"/>
      <c r="BM9" s="388"/>
      <c r="BN9" s="406">
        <v>10076</v>
      </c>
      <c r="BO9" s="407"/>
      <c r="BP9" s="407"/>
      <c r="BQ9" s="407"/>
      <c r="BR9" s="407"/>
      <c r="BS9" s="407"/>
      <c r="BT9" s="407"/>
      <c r="BU9" s="408"/>
      <c r="BV9" s="406">
        <v>-43401</v>
      </c>
      <c r="BW9" s="407"/>
      <c r="BX9" s="407"/>
      <c r="BY9" s="407"/>
      <c r="BZ9" s="407"/>
      <c r="CA9" s="407"/>
      <c r="CB9" s="407"/>
      <c r="CC9" s="408"/>
      <c r="CD9" s="415" t="s">
        <v>111</v>
      </c>
      <c r="CE9" s="360"/>
      <c r="CF9" s="360"/>
      <c r="CG9" s="360"/>
      <c r="CH9" s="360"/>
      <c r="CI9" s="360"/>
      <c r="CJ9" s="360"/>
      <c r="CK9" s="360"/>
      <c r="CL9" s="360"/>
      <c r="CM9" s="360"/>
      <c r="CN9" s="360"/>
      <c r="CO9" s="360"/>
      <c r="CP9" s="360"/>
      <c r="CQ9" s="360"/>
      <c r="CR9" s="360"/>
      <c r="CS9" s="416"/>
      <c r="CT9" s="376">
        <v>10.8</v>
      </c>
      <c r="CU9" s="377"/>
      <c r="CV9" s="377"/>
      <c r="CW9" s="377"/>
      <c r="CX9" s="377"/>
      <c r="CY9" s="377"/>
      <c r="CZ9" s="377"/>
      <c r="DA9" s="378"/>
      <c r="DB9" s="376">
        <v>12.5</v>
      </c>
      <c r="DC9" s="377"/>
      <c r="DD9" s="377"/>
      <c r="DE9" s="377"/>
      <c r="DF9" s="377"/>
      <c r="DG9" s="377"/>
      <c r="DH9" s="377"/>
      <c r="DI9" s="378"/>
    </row>
    <row r="10" spans="1:119" ht="18.75" customHeight="1" thickBot="1" x14ac:dyDescent="0.2">
      <c r="A10" s="163"/>
      <c r="B10" s="538"/>
      <c r="C10" s="539"/>
      <c r="D10" s="539"/>
      <c r="E10" s="539"/>
      <c r="F10" s="539"/>
      <c r="G10" s="539"/>
      <c r="H10" s="539"/>
      <c r="I10" s="539"/>
      <c r="J10" s="539"/>
      <c r="K10" s="459"/>
      <c r="L10" s="379" t="s">
        <v>112</v>
      </c>
      <c r="M10" s="380"/>
      <c r="N10" s="380"/>
      <c r="O10" s="380"/>
      <c r="P10" s="380"/>
      <c r="Q10" s="381"/>
      <c r="R10" s="382">
        <v>3243</v>
      </c>
      <c r="S10" s="383"/>
      <c r="T10" s="383"/>
      <c r="U10" s="383"/>
      <c r="V10" s="385"/>
      <c r="W10" s="547"/>
      <c r="X10" s="357"/>
      <c r="Y10" s="357"/>
      <c r="Z10" s="357"/>
      <c r="AA10" s="357"/>
      <c r="AB10" s="357"/>
      <c r="AC10" s="357"/>
      <c r="AD10" s="357"/>
      <c r="AE10" s="357"/>
      <c r="AF10" s="357"/>
      <c r="AG10" s="357"/>
      <c r="AH10" s="357"/>
      <c r="AI10" s="357"/>
      <c r="AJ10" s="357"/>
      <c r="AK10" s="357"/>
      <c r="AL10" s="548"/>
      <c r="AM10" s="465" t="s">
        <v>113</v>
      </c>
      <c r="AN10" s="380"/>
      <c r="AO10" s="380"/>
      <c r="AP10" s="380"/>
      <c r="AQ10" s="380"/>
      <c r="AR10" s="380"/>
      <c r="AS10" s="380"/>
      <c r="AT10" s="381"/>
      <c r="AU10" s="453" t="s">
        <v>114</v>
      </c>
      <c r="AV10" s="454"/>
      <c r="AW10" s="454"/>
      <c r="AX10" s="454"/>
      <c r="AY10" s="386" t="s">
        <v>115</v>
      </c>
      <c r="AZ10" s="387"/>
      <c r="BA10" s="387"/>
      <c r="BB10" s="387"/>
      <c r="BC10" s="387"/>
      <c r="BD10" s="387"/>
      <c r="BE10" s="387"/>
      <c r="BF10" s="387"/>
      <c r="BG10" s="387"/>
      <c r="BH10" s="387"/>
      <c r="BI10" s="387"/>
      <c r="BJ10" s="387"/>
      <c r="BK10" s="387"/>
      <c r="BL10" s="387"/>
      <c r="BM10" s="388"/>
      <c r="BN10" s="406">
        <v>2268</v>
      </c>
      <c r="BO10" s="407"/>
      <c r="BP10" s="407"/>
      <c r="BQ10" s="407"/>
      <c r="BR10" s="407"/>
      <c r="BS10" s="407"/>
      <c r="BT10" s="407"/>
      <c r="BU10" s="408"/>
      <c r="BV10" s="406">
        <v>10295</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9"/>
      <c r="L11" s="361" t="s">
        <v>117</v>
      </c>
      <c r="M11" s="362"/>
      <c r="N11" s="362"/>
      <c r="O11" s="362"/>
      <c r="P11" s="362"/>
      <c r="Q11" s="363"/>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5" t="s">
        <v>119</v>
      </c>
      <c r="AN11" s="380"/>
      <c r="AO11" s="380"/>
      <c r="AP11" s="380"/>
      <c r="AQ11" s="380"/>
      <c r="AR11" s="380"/>
      <c r="AS11" s="380"/>
      <c r="AT11" s="381"/>
      <c r="AU11" s="453" t="s">
        <v>114</v>
      </c>
      <c r="AV11" s="454"/>
      <c r="AW11" s="454"/>
      <c r="AX11" s="454"/>
      <c r="AY11" s="386" t="s">
        <v>120</v>
      </c>
      <c r="AZ11" s="387"/>
      <c r="BA11" s="387"/>
      <c r="BB11" s="387"/>
      <c r="BC11" s="387"/>
      <c r="BD11" s="387"/>
      <c r="BE11" s="387"/>
      <c r="BF11" s="387"/>
      <c r="BG11" s="387"/>
      <c r="BH11" s="387"/>
      <c r="BI11" s="387"/>
      <c r="BJ11" s="387"/>
      <c r="BK11" s="387"/>
      <c r="BL11" s="387"/>
      <c r="BM11" s="388"/>
      <c r="BN11" s="406">
        <v>0</v>
      </c>
      <c r="BO11" s="407"/>
      <c r="BP11" s="407"/>
      <c r="BQ11" s="407"/>
      <c r="BR11" s="407"/>
      <c r="BS11" s="407"/>
      <c r="BT11" s="407"/>
      <c r="BU11" s="408"/>
      <c r="BV11" s="406">
        <v>0</v>
      </c>
      <c r="BW11" s="407"/>
      <c r="BX11" s="407"/>
      <c r="BY11" s="407"/>
      <c r="BZ11" s="407"/>
      <c r="CA11" s="407"/>
      <c r="CB11" s="407"/>
      <c r="CC11" s="408"/>
      <c r="CD11" s="415" t="s">
        <v>121</v>
      </c>
      <c r="CE11" s="360"/>
      <c r="CF11" s="360"/>
      <c r="CG11" s="360"/>
      <c r="CH11" s="360"/>
      <c r="CI11" s="360"/>
      <c r="CJ11" s="360"/>
      <c r="CK11" s="360"/>
      <c r="CL11" s="360"/>
      <c r="CM11" s="360"/>
      <c r="CN11" s="360"/>
      <c r="CO11" s="360"/>
      <c r="CP11" s="360"/>
      <c r="CQ11" s="360"/>
      <c r="CR11" s="360"/>
      <c r="CS11" s="416"/>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2642</v>
      </c>
      <c r="S12" s="525"/>
      <c r="T12" s="525"/>
      <c r="U12" s="525"/>
      <c r="V12" s="526"/>
      <c r="W12" s="527" t="s">
        <v>1</v>
      </c>
      <c r="X12" s="454"/>
      <c r="Y12" s="454"/>
      <c r="Z12" s="454"/>
      <c r="AA12" s="454"/>
      <c r="AB12" s="528"/>
      <c r="AC12" s="529" t="s">
        <v>125</v>
      </c>
      <c r="AD12" s="530"/>
      <c r="AE12" s="530"/>
      <c r="AF12" s="530"/>
      <c r="AG12" s="531"/>
      <c r="AH12" s="529" t="s">
        <v>126</v>
      </c>
      <c r="AI12" s="530"/>
      <c r="AJ12" s="530"/>
      <c r="AK12" s="530"/>
      <c r="AL12" s="532"/>
      <c r="AM12" s="465" t="s">
        <v>127</v>
      </c>
      <c r="AN12" s="380"/>
      <c r="AO12" s="380"/>
      <c r="AP12" s="380"/>
      <c r="AQ12" s="380"/>
      <c r="AR12" s="380"/>
      <c r="AS12" s="380"/>
      <c r="AT12" s="381"/>
      <c r="AU12" s="453" t="s">
        <v>90</v>
      </c>
      <c r="AV12" s="454"/>
      <c r="AW12" s="454"/>
      <c r="AX12" s="454"/>
      <c r="AY12" s="386" t="s">
        <v>128</v>
      </c>
      <c r="AZ12" s="387"/>
      <c r="BA12" s="387"/>
      <c r="BB12" s="387"/>
      <c r="BC12" s="387"/>
      <c r="BD12" s="387"/>
      <c r="BE12" s="387"/>
      <c r="BF12" s="387"/>
      <c r="BG12" s="387"/>
      <c r="BH12" s="387"/>
      <c r="BI12" s="387"/>
      <c r="BJ12" s="387"/>
      <c r="BK12" s="387"/>
      <c r="BL12" s="387"/>
      <c r="BM12" s="388"/>
      <c r="BN12" s="406">
        <v>57000</v>
      </c>
      <c r="BO12" s="407"/>
      <c r="BP12" s="407"/>
      <c r="BQ12" s="407"/>
      <c r="BR12" s="407"/>
      <c r="BS12" s="407"/>
      <c r="BT12" s="407"/>
      <c r="BU12" s="408"/>
      <c r="BV12" s="406">
        <v>0</v>
      </c>
      <c r="BW12" s="407"/>
      <c r="BX12" s="407"/>
      <c r="BY12" s="407"/>
      <c r="BZ12" s="407"/>
      <c r="CA12" s="407"/>
      <c r="CB12" s="407"/>
      <c r="CC12" s="408"/>
      <c r="CD12" s="415" t="s">
        <v>129</v>
      </c>
      <c r="CE12" s="360"/>
      <c r="CF12" s="360"/>
      <c r="CG12" s="360"/>
      <c r="CH12" s="360"/>
      <c r="CI12" s="360"/>
      <c r="CJ12" s="360"/>
      <c r="CK12" s="360"/>
      <c r="CL12" s="360"/>
      <c r="CM12" s="360"/>
      <c r="CN12" s="360"/>
      <c r="CO12" s="360"/>
      <c r="CP12" s="360"/>
      <c r="CQ12" s="360"/>
      <c r="CR12" s="360"/>
      <c r="CS12" s="416"/>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6" t="s">
        <v>130</v>
      </c>
      <c r="N13" s="497"/>
      <c r="O13" s="497"/>
      <c r="P13" s="497"/>
      <c r="Q13" s="498"/>
      <c r="R13" s="499">
        <v>2566</v>
      </c>
      <c r="S13" s="500"/>
      <c r="T13" s="500"/>
      <c r="U13" s="500"/>
      <c r="V13" s="501"/>
      <c r="W13" s="487" t="s">
        <v>131</v>
      </c>
      <c r="X13" s="429"/>
      <c r="Y13" s="429"/>
      <c r="Z13" s="429"/>
      <c r="AA13" s="429"/>
      <c r="AB13" s="430"/>
      <c r="AC13" s="382">
        <v>388</v>
      </c>
      <c r="AD13" s="383"/>
      <c r="AE13" s="383"/>
      <c r="AF13" s="383"/>
      <c r="AG13" s="384"/>
      <c r="AH13" s="382">
        <v>436</v>
      </c>
      <c r="AI13" s="383"/>
      <c r="AJ13" s="383"/>
      <c r="AK13" s="383"/>
      <c r="AL13" s="385"/>
      <c r="AM13" s="465" t="s">
        <v>132</v>
      </c>
      <c r="AN13" s="380"/>
      <c r="AO13" s="380"/>
      <c r="AP13" s="380"/>
      <c r="AQ13" s="380"/>
      <c r="AR13" s="380"/>
      <c r="AS13" s="380"/>
      <c r="AT13" s="381"/>
      <c r="AU13" s="453" t="s">
        <v>114</v>
      </c>
      <c r="AV13" s="454"/>
      <c r="AW13" s="454"/>
      <c r="AX13" s="454"/>
      <c r="AY13" s="386" t="s">
        <v>133</v>
      </c>
      <c r="AZ13" s="387"/>
      <c r="BA13" s="387"/>
      <c r="BB13" s="387"/>
      <c r="BC13" s="387"/>
      <c r="BD13" s="387"/>
      <c r="BE13" s="387"/>
      <c r="BF13" s="387"/>
      <c r="BG13" s="387"/>
      <c r="BH13" s="387"/>
      <c r="BI13" s="387"/>
      <c r="BJ13" s="387"/>
      <c r="BK13" s="387"/>
      <c r="BL13" s="387"/>
      <c r="BM13" s="388"/>
      <c r="BN13" s="406">
        <v>-44656</v>
      </c>
      <c r="BO13" s="407"/>
      <c r="BP13" s="407"/>
      <c r="BQ13" s="407"/>
      <c r="BR13" s="407"/>
      <c r="BS13" s="407"/>
      <c r="BT13" s="407"/>
      <c r="BU13" s="408"/>
      <c r="BV13" s="406">
        <v>-33106</v>
      </c>
      <c r="BW13" s="407"/>
      <c r="BX13" s="407"/>
      <c r="BY13" s="407"/>
      <c r="BZ13" s="407"/>
      <c r="CA13" s="407"/>
      <c r="CB13" s="407"/>
      <c r="CC13" s="408"/>
      <c r="CD13" s="415" t="s">
        <v>134</v>
      </c>
      <c r="CE13" s="360"/>
      <c r="CF13" s="360"/>
      <c r="CG13" s="360"/>
      <c r="CH13" s="360"/>
      <c r="CI13" s="360"/>
      <c r="CJ13" s="360"/>
      <c r="CK13" s="360"/>
      <c r="CL13" s="360"/>
      <c r="CM13" s="360"/>
      <c r="CN13" s="360"/>
      <c r="CO13" s="360"/>
      <c r="CP13" s="360"/>
      <c r="CQ13" s="360"/>
      <c r="CR13" s="360"/>
      <c r="CS13" s="416"/>
      <c r="CT13" s="376">
        <v>7.2</v>
      </c>
      <c r="CU13" s="377"/>
      <c r="CV13" s="377"/>
      <c r="CW13" s="377"/>
      <c r="CX13" s="377"/>
      <c r="CY13" s="377"/>
      <c r="CZ13" s="377"/>
      <c r="DA13" s="378"/>
      <c r="DB13" s="376">
        <v>7.3</v>
      </c>
      <c r="DC13" s="377"/>
      <c r="DD13" s="377"/>
      <c r="DE13" s="377"/>
      <c r="DF13" s="377"/>
      <c r="DG13" s="377"/>
      <c r="DH13" s="377"/>
      <c r="DI13" s="378"/>
    </row>
    <row r="14" spans="1:119" ht="18.75" customHeight="1" thickBot="1" x14ac:dyDescent="0.2">
      <c r="A14" s="163"/>
      <c r="B14" s="515"/>
      <c r="C14" s="516"/>
      <c r="D14" s="516"/>
      <c r="E14" s="516"/>
      <c r="F14" s="516"/>
      <c r="G14" s="516"/>
      <c r="H14" s="516"/>
      <c r="I14" s="516"/>
      <c r="J14" s="516"/>
      <c r="K14" s="517"/>
      <c r="L14" s="489" t="s">
        <v>135</v>
      </c>
      <c r="M14" s="533"/>
      <c r="N14" s="533"/>
      <c r="O14" s="533"/>
      <c r="P14" s="533"/>
      <c r="Q14" s="534"/>
      <c r="R14" s="499">
        <v>2732</v>
      </c>
      <c r="S14" s="500"/>
      <c r="T14" s="500"/>
      <c r="U14" s="500"/>
      <c r="V14" s="501"/>
      <c r="W14" s="502"/>
      <c r="X14" s="432"/>
      <c r="Y14" s="432"/>
      <c r="Z14" s="432"/>
      <c r="AA14" s="432"/>
      <c r="AB14" s="433"/>
      <c r="AC14" s="492">
        <v>23.4</v>
      </c>
      <c r="AD14" s="493"/>
      <c r="AE14" s="493"/>
      <c r="AF14" s="493"/>
      <c r="AG14" s="494"/>
      <c r="AH14" s="492">
        <v>24.5</v>
      </c>
      <c r="AI14" s="493"/>
      <c r="AJ14" s="493"/>
      <c r="AK14" s="493"/>
      <c r="AL14" s="495"/>
      <c r="AM14" s="465"/>
      <c r="AN14" s="380"/>
      <c r="AO14" s="380"/>
      <c r="AP14" s="380"/>
      <c r="AQ14" s="380"/>
      <c r="AR14" s="380"/>
      <c r="AS14" s="380"/>
      <c r="AT14" s="381"/>
      <c r="AU14" s="453"/>
      <c r="AV14" s="454"/>
      <c r="AW14" s="454"/>
      <c r="AX14" s="454"/>
      <c r="AY14" s="386"/>
      <c r="AZ14" s="387"/>
      <c r="BA14" s="387"/>
      <c r="BB14" s="387"/>
      <c r="BC14" s="387"/>
      <c r="BD14" s="387"/>
      <c r="BE14" s="387"/>
      <c r="BF14" s="387"/>
      <c r="BG14" s="387"/>
      <c r="BH14" s="387"/>
      <c r="BI14" s="387"/>
      <c r="BJ14" s="387"/>
      <c r="BK14" s="387"/>
      <c r="BL14" s="387"/>
      <c r="BM14" s="388"/>
      <c r="BN14" s="406"/>
      <c r="BO14" s="407"/>
      <c r="BP14" s="407"/>
      <c r="BQ14" s="407"/>
      <c r="BR14" s="407"/>
      <c r="BS14" s="407"/>
      <c r="BT14" s="407"/>
      <c r="BU14" s="408"/>
      <c r="BV14" s="406"/>
      <c r="BW14" s="407"/>
      <c r="BX14" s="407"/>
      <c r="BY14" s="407"/>
      <c r="BZ14" s="407"/>
      <c r="CA14" s="407"/>
      <c r="CB14" s="407"/>
      <c r="CC14" s="408"/>
      <c r="CD14" s="412" t="s">
        <v>136</v>
      </c>
      <c r="CE14" s="413"/>
      <c r="CF14" s="413"/>
      <c r="CG14" s="413"/>
      <c r="CH14" s="413"/>
      <c r="CI14" s="413"/>
      <c r="CJ14" s="413"/>
      <c r="CK14" s="413"/>
      <c r="CL14" s="413"/>
      <c r="CM14" s="413"/>
      <c r="CN14" s="413"/>
      <c r="CO14" s="413"/>
      <c r="CP14" s="413"/>
      <c r="CQ14" s="413"/>
      <c r="CR14" s="413"/>
      <c r="CS14" s="414"/>
      <c r="CT14" s="503">
        <v>8.6999999999999993</v>
      </c>
      <c r="CU14" s="504"/>
      <c r="CV14" s="504"/>
      <c r="CW14" s="504"/>
      <c r="CX14" s="504"/>
      <c r="CY14" s="504"/>
      <c r="CZ14" s="504"/>
      <c r="DA14" s="505"/>
      <c r="DB14" s="503">
        <v>3.4</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6" t="s">
        <v>130</v>
      </c>
      <c r="N15" s="497"/>
      <c r="O15" s="497"/>
      <c r="P15" s="497"/>
      <c r="Q15" s="498"/>
      <c r="R15" s="499">
        <v>2673</v>
      </c>
      <c r="S15" s="500"/>
      <c r="T15" s="500"/>
      <c r="U15" s="500"/>
      <c r="V15" s="501"/>
      <c r="W15" s="487" t="s">
        <v>137</v>
      </c>
      <c r="X15" s="429"/>
      <c r="Y15" s="429"/>
      <c r="Z15" s="429"/>
      <c r="AA15" s="429"/>
      <c r="AB15" s="430"/>
      <c r="AC15" s="382">
        <v>274</v>
      </c>
      <c r="AD15" s="383"/>
      <c r="AE15" s="383"/>
      <c r="AF15" s="383"/>
      <c r="AG15" s="384"/>
      <c r="AH15" s="382">
        <v>294</v>
      </c>
      <c r="AI15" s="383"/>
      <c r="AJ15" s="383"/>
      <c r="AK15" s="383"/>
      <c r="AL15" s="385"/>
      <c r="AM15" s="465"/>
      <c r="AN15" s="380"/>
      <c r="AO15" s="380"/>
      <c r="AP15" s="380"/>
      <c r="AQ15" s="380"/>
      <c r="AR15" s="380"/>
      <c r="AS15" s="380"/>
      <c r="AT15" s="381"/>
      <c r="AU15" s="453"/>
      <c r="AV15" s="454"/>
      <c r="AW15" s="454"/>
      <c r="AX15" s="454"/>
      <c r="AY15" s="398" t="s">
        <v>138</v>
      </c>
      <c r="AZ15" s="399"/>
      <c r="BA15" s="399"/>
      <c r="BB15" s="399"/>
      <c r="BC15" s="399"/>
      <c r="BD15" s="399"/>
      <c r="BE15" s="399"/>
      <c r="BF15" s="399"/>
      <c r="BG15" s="399"/>
      <c r="BH15" s="399"/>
      <c r="BI15" s="399"/>
      <c r="BJ15" s="399"/>
      <c r="BK15" s="399"/>
      <c r="BL15" s="399"/>
      <c r="BM15" s="400"/>
      <c r="BN15" s="401">
        <v>526247</v>
      </c>
      <c r="BO15" s="402"/>
      <c r="BP15" s="402"/>
      <c r="BQ15" s="402"/>
      <c r="BR15" s="402"/>
      <c r="BS15" s="402"/>
      <c r="BT15" s="402"/>
      <c r="BU15" s="403"/>
      <c r="BV15" s="401">
        <v>475155</v>
      </c>
      <c r="BW15" s="402"/>
      <c r="BX15" s="402"/>
      <c r="BY15" s="402"/>
      <c r="BZ15" s="402"/>
      <c r="CA15" s="402"/>
      <c r="CB15" s="402"/>
      <c r="CC15" s="403"/>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9" t="s">
        <v>140</v>
      </c>
      <c r="M16" s="490"/>
      <c r="N16" s="490"/>
      <c r="O16" s="490"/>
      <c r="P16" s="490"/>
      <c r="Q16" s="491"/>
      <c r="R16" s="484" t="s">
        <v>141</v>
      </c>
      <c r="S16" s="485"/>
      <c r="T16" s="485"/>
      <c r="U16" s="485"/>
      <c r="V16" s="486"/>
      <c r="W16" s="502"/>
      <c r="X16" s="432"/>
      <c r="Y16" s="432"/>
      <c r="Z16" s="432"/>
      <c r="AA16" s="432"/>
      <c r="AB16" s="433"/>
      <c r="AC16" s="492">
        <v>16.5</v>
      </c>
      <c r="AD16" s="493"/>
      <c r="AE16" s="493"/>
      <c r="AF16" s="493"/>
      <c r="AG16" s="494"/>
      <c r="AH16" s="492">
        <v>16.5</v>
      </c>
      <c r="AI16" s="493"/>
      <c r="AJ16" s="493"/>
      <c r="AK16" s="493"/>
      <c r="AL16" s="495"/>
      <c r="AM16" s="465"/>
      <c r="AN16" s="380"/>
      <c r="AO16" s="380"/>
      <c r="AP16" s="380"/>
      <c r="AQ16" s="380"/>
      <c r="AR16" s="380"/>
      <c r="AS16" s="380"/>
      <c r="AT16" s="381"/>
      <c r="AU16" s="453"/>
      <c r="AV16" s="454"/>
      <c r="AW16" s="454"/>
      <c r="AX16" s="454"/>
      <c r="AY16" s="386" t="s">
        <v>142</v>
      </c>
      <c r="AZ16" s="387"/>
      <c r="BA16" s="387"/>
      <c r="BB16" s="387"/>
      <c r="BC16" s="387"/>
      <c r="BD16" s="387"/>
      <c r="BE16" s="387"/>
      <c r="BF16" s="387"/>
      <c r="BG16" s="387"/>
      <c r="BH16" s="387"/>
      <c r="BI16" s="387"/>
      <c r="BJ16" s="387"/>
      <c r="BK16" s="387"/>
      <c r="BL16" s="387"/>
      <c r="BM16" s="388"/>
      <c r="BN16" s="406">
        <v>2988421</v>
      </c>
      <c r="BO16" s="407"/>
      <c r="BP16" s="407"/>
      <c r="BQ16" s="407"/>
      <c r="BR16" s="407"/>
      <c r="BS16" s="407"/>
      <c r="BT16" s="407"/>
      <c r="BU16" s="408"/>
      <c r="BV16" s="406">
        <v>2990180</v>
      </c>
      <c r="BW16" s="407"/>
      <c r="BX16" s="407"/>
      <c r="BY16" s="407"/>
      <c r="BZ16" s="407"/>
      <c r="CA16" s="407"/>
      <c r="CB16" s="407"/>
      <c r="CC16" s="408"/>
      <c r="CD16" s="172"/>
      <c r="CE16" s="404"/>
      <c r="CF16" s="404"/>
      <c r="CG16" s="404"/>
      <c r="CH16" s="404"/>
      <c r="CI16" s="404"/>
      <c r="CJ16" s="404"/>
      <c r="CK16" s="404"/>
      <c r="CL16" s="404"/>
      <c r="CM16" s="404"/>
      <c r="CN16" s="404"/>
      <c r="CO16" s="404"/>
      <c r="CP16" s="404"/>
      <c r="CQ16" s="404"/>
      <c r="CR16" s="404"/>
      <c r="CS16" s="405"/>
      <c r="CT16" s="376"/>
      <c r="CU16" s="377"/>
      <c r="CV16" s="377"/>
      <c r="CW16" s="377"/>
      <c r="CX16" s="377"/>
      <c r="CY16" s="377"/>
      <c r="CZ16" s="377"/>
      <c r="DA16" s="378"/>
      <c r="DB16" s="376"/>
      <c r="DC16" s="377"/>
      <c r="DD16" s="377"/>
      <c r="DE16" s="377"/>
      <c r="DF16" s="377"/>
      <c r="DG16" s="377"/>
      <c r="DH16" s="377"/>
      <c r="DI16" s="378"/>
    </row>
    <row r="17" spans="1:113" ht="18.75" customHeight="1" thickBot="1" x14ac:dyDescent="0.2">
      <c r="A17" s="163"/>
      <c r="B17" s="518"/>
      <c r="C17" s="519"/>
      <c r="D17" s="519"/>
      <c r="E17" s="519"/>
      <c r="F17" s="519"/>
      <c r="G17" s="519"/>
      <c r="H17" s="519"/>
      <c r="I17" s="519"/>
      <c r="J17" s="519"/>
      <c r="K17" s="520"/>
      <c r="L17" s="182"/>
      <c r="M17" s="481" t="s">
        <v>143</v>
      </c>
      <c r="N17" s="482"/>
      <c r="O17" s="482"/>
      <c r="P17" s="482"/>
      <c r="Q17" s="483"/>
      <c r="R17" s="484" t="s">
        <v>144</v>
      </c>
      <c r="S17" s="485"/>
      <c r="T17" s="485"/>
      <c r="U17" s="485"/>
      <c r="V17" s="486"/>
      <c r="W17" s="487" t="s">
        <v>145</v>
      </c>
      <c r="X17" s="429"/>
      <c r="Y17" s="429"/>
      <c r="Z17" s="429"/>
      <c r="AA17" s="429"/>
      <c r="AB17" s="430"/>
      <c r="AC17" s="382">
        <v>999</v>
      </c>
      <c r="AD17" s="383"/>
      <c r="AE17" s="383"/>
      <c r="AF17" s="383"/>
      <c r="AG17" s="384"/>
      <c r="AH17" s="382">
        <v>1050</v>
      </c>
      <c r="AI17" s="383"/>
      <c r="AJ17" s="383"/>
      <c r="AK17" s="383"/>
      <c r="AL17" s="385"/>
      <c r="AM17" s="465"/>
      <c r="AN17" s="380"/>
      <c r="AO17" s="380"/>
      <c r="AP17" s="380"/>
      <c r="AQ17" s="380"/>
      <c r="AR17" s="380"/>
      <c r="AS17" s="380"/>
      <c r="AT17" s="381"/>
      <c r="AU17" s="453"/>
      <c r="AV17" s="454"/>
      <c r="AW17" s="454"/>
      <c r="AX17" s="454"/>
      <c r="AY17" s="386" t="s">
        <v>146</v>
      </c>
      <c r="AZ17" s="387"/>
      <c r="BA17" s="387"/>
      <c r="BB17" s="387"/>
      <c r="BC17" s="387"/>
      <c r="BD17" s="387"/>
      <c r="BE17" s="387"/>
      <c r="BF17" s="387"/>
      <c r="BG17" s="387"/>
      <c r="BH17" s="387"/>
      <c r="BI17" s="387"/>
      <c r="BJ17" s="387"/>
      <c r="BK17" s="387"/>
      <c r="BL17" s="387"/>
      <c r="BM17" s="388"/>
      <c r="BN17" s="406">
        <v>648109</v>
      </c>
      <c r="BO17" s="407"/>
      <c r="BP17" s="407"/>
      <c r="BQ17" s="407"/>
      <c r="BR17" s="407"/>
      <c r="BS17" s="407"/>
      <c r="BT17" s="407"/>
      <c r="BU17" s="408"/>
      <c r="BV17" s="406">
        <v>579144</v>
      </c>
      <c r="BW17" s="407"/>
      <c r="BX17" s="407"/>
      <c r="BY17" s="407"/>
      <c r="BZ17" s="407"/>
      <c r="CA17" s="407"/>
      <c r="CB17" s="407"/>
      <c r="CC17" s="408"/>
      <c r="CD17" s="172"/>
      <c r="CE17" s="404"/>
      <c r="CF17" s="404"/>
      <c r="CG17" s="404"/>
      <c r="CH17" s="404"/>
      <c r="CI17" s="404"/>
      <c r="CJ17" s="404"/>
      <c r="CK17" s="404"/>
      <c r="CL17" s="404"/>
      <c r="CM17" s="404"/>
      <c r="CN17" s="404"/>
      <c r="CO17" s="404"/>
      <c r="CP17" s="404"/>
      <c r="CQ17" s="404"/>
      <c r="CR17" s="404"/>
      <c r="CS17" s="405"/>
      <c r="CT17" s="376"/>
      <c r="CU17" s="377"/>
      <c r="CV17" s="377"/>
      <c r="CW17" s="377"/>
      <c r="CX17" s="377"/>
      <c r="CY17" s="377"/>
      <c r="CZ17" s="377"/>
      <c r="DA17" s="378"/>
      <c r="DB17" s="376"/>
      <c r="DC17" s="377"/>
      <c r="DD17" s="377"/>
      <c r="DE17" s="377"/>
      <c r="DF17" s="377"/>
      <c r="DG17" s="377"/>
      <c r="DH17" s="377"/>
      <c r="DI17" s="378"/>
    </row>
    <row r="18" spans="1:113" ht="18.75" customHeight="1" thickBot="1" x14ac:dyDescent="0.2">
      <c r="A18" s="163"/>
      <c r="B18" s="458" t="s">
        <v>147</v>
      </c>
      <c r="C18" s="459"/>
      <c r="D18" s="459"/>
      <c r="E18" s="460"/>
      <c r="F18" s="460"/>
      <c r="G18" s="460"/>
      <c r="H18" s="460"/>
      <c r="I18" s="460"/>
      <c r="J18" s="460"/>
      <c r="K18" s="460"/>
      <c r="L18" s="461">
        <v>353.56</v>
      </c>
      <c r="M18" s="461"/>
      <c r="N18" s="461"/>
      <c r="O18" s="461"/>
      <c r="P18" s="461"/>
      <c r="Q18" s="461"/>
      <c r="R18" s="462"/>
      <c r="S18" s="462"/>
      <c r="T18" s="462"/>
      <c r="U18" s="462"/>
      <c r="V18" s="463"/>
      <c r="W18" s="477"/>
      <c r="X18" s="478"/>
      <c r="Y18" s="478"/>
      <c r="Z18" s="478"/>
      <c r="AA18" s="478"/>
      <c r="AB18" s="488"/>
      <c r="AC18" s="370">
        <v>60.1</v>
      </c>
      <c r="AD18" s="371"/>
      <c r="AE18" s="371"/>
      <c r="AF18" s="371"/>
      <c r="AG18" s="464"/>
      <c r="AH18" s="370">
        <v>59</v>
      </c>
      <c r="AI18" s="371"/>
      <c r="AJ18" s="371"/>
      <c r="AK18" s="371"/>
      <c r="AL18" s="372"/>
      <c r="AM18" s="465"/>
      <c r="AN18" s="380"/>
      <c r="AO18" s="380"/>
      <c r="AP18" s="380"/>
      <c r="AQ18" s="380"/>
      <c r="AR18" s="380"/>
      <c r="AS18" s="380"/>
      <c r="AT18" s="381"/>
      <c r="AU18" s="453"/>
      <c r="AV18" s="454"/>
      <c r="AW18" s="454"/>
      <c r="AX18" s="454"/>
      <c r="AY18" s="386" t="s">
        <v>148</v>
      </c>
      <c r="AZ18" s="387"/>
      <c r="BA18" s="387"/>
      <c r="BB18" s="387"/>
      <c r="BC18" s="387"/>
      <c r="BD18" s="387"/>
      <c r="BE18" s="387"/>
      <c r="BF18" s="387"/>
      <c r="BG18" s="387"/>
      <c r="BH18" s="387"/>
      <c r="BI18" s="387"/>
      <c r="BJ18" s="387"/>
      <c r="BK18" s="387"/>
      <c r="BL18" s="387"/>
      <c r="BM18" s="388"/>
      <c r="BN18" s="406">
        <v>2808055</v>
      </c>
      <c r="BO18" s="407"/>
      <c r="BP18" s="407"/>
      <c r="BQ18" s="407"/>
      <c r="BR18" s="407"/>
      <c r="BS18" s="407"/>
      <c r="BT18" s="407"/>
      <c r="BU18" s="408"/>
      <c r="BV18" s="406">
        <v>2384788</v>
      </c>
      <c r="BW18" s="407"/>
      <c r="BX18" s="407"/>
      <c r="BY18" s="407"/>
      <c r="BZ18" s="407"/>
      <c r="CA18" s="407"/>
      <c r="CB18" s="407"/>
      <c r="CC18" s="408"/>
      <c r="CD18" s="172"/>
      <c r="CE18" s="404"/>
      <c r="CF18" s="404"/>
      <c r="CG18" s="404"/>
      <c r="CH18" s="404"/>
      <c r="CI18" s="404"/>
      <c r="CJ18" s="404"/>
      <c r="CK18" s="404"/>
      <c r="CL18" s="404"/>
      <c r="CM18" s="404"/>
      <c r="CN18" s="404"/>
      <c r="CO18" s="404"/>
      <c r="CP18" s="404"/>
      <c r="CQ18" s="404"/>
      <c r="CR18" s="404"/>
      <c r="CS18" s="405"/>
      <c r="CT18" s="376"/>
      <c r="CU18" s="377"/>
      <c r="CV18" s="377"/>
      <c r="CW18" s="377"/>
      <c r="CX18" s="377"/>
      <c r="CY18" s="377"/>
      <c r="CZ18" s="377"/>
      <c r="DA18" s="378"/>
      <c r="DB18" s="376"/>
      <c r="DC18" s="377"/>
      <c r="DD18" s="377"/>
      <c r="DE18" s="377"/>
      <c r="DF18" s="377"/>
      <c r="DG18" s="377"/>
      <c r="DH18" s="377"/>
      <c r="DI18" s="378"/>
    </row>
    <row r="19" spans="1:113" ht="18.75" customHeight="1" thickBot="1" x14ac:dyDescent="0.2">
      <c r="A19" s="163"/>
      <c r="B19" s="458" t="s">
        <v>149</v>
      </c>
      <c r="C19" s="459"/>
      <c r="D19" s="459"/>
      <c r="E19" s="460"/>
      <c r="F19" s="460"/>
      <c r="G19" s="460"/>
      <c r="H19" s="460"/>
      <c r="I19" s="460"/>
      <c r="J19" s="460"/>
      <c r="K19" s="460"/>
      <c r="L19" s="466">
        <v>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80"/>
      <c r="AM19" s="465"/>
      <c r="AN19" s="380"/>
      <c r="AO19" s="380"/>
      <c r="AP19" s="380"/>
      <c r="AQ19" s="380"/>
      <c r="AR19" s="380"/>
      <c r="AS19" s="380"/>
      <c r="AT19" s="381"/>
      <c r="AU19" s="453"/>
      <c r="AV19" s="454"/>
      <c r="AW19" s="454"/>
      <c r="AX19" s="454"/>
      <c r="AY19" s="386" t="s">
        <v>150</v>
      </c>
      <c r="AZ19" s="387"/>
      <c r="BA19" s="387"/>
      <c r="BB19" s="387"/>
      <c r="BC19" s="387"/>
      <c r="BD19" s="387"/>
      <c r="BE19" s="387"/>
      <c r="BF19" s="387"/>
      <c r="BG19" s="387"/>
      <c r="BH19" s="387"/>
      <c r="BI19" s="387"/>
      <c r="BJ19" s="387"/>
      <c r="BK19" s="387"/>
      <c r="BL19" s="387"/>
      <c r="BM19" s="388"/>
      <c r="BN19" s="406">
        <v>3549659</v>
      </c>
      <c r="BO19" s="407"/>
      <c r="BP19" s="407"/>
      <c r="BQ19" s="407"/>
      <c r="BR19" s="407"/>
      <c r="BS19" s="407"/>
      <c r="BT19" s="407"/>
      <c r="BU19" s="408"/>
      <c r="BV19" s="406">
        <v>3593319</v>
      </c>
      <c r="BW19" s="407"/>
      <c r="BX19" s="407"/>
      <c r="BY19" s="407"/>
      <c r="BZ19" s="407"/>
      <c r="CA19" s="407"/>
      <c r="CB19" s="407"/>
      <c r="CC19" s="408"/>
      <c r="CD19" s="172"/>
      <c r="CE19" s="404"/>
      <c r="CF19" s="404"/>
      <c r="CG19" s="404"/>
      <c r="CH19" s="404"/>
      <c r="CI19" s="404"/>
      <c r="CJ19" s="404"/>
      <c r="CK19" s="404"/>
      <c r="CL19" s="404"/>
      <c r="CM19" s="404"/>
      <c r="CN19" s="404"/>
      <c r="CO19" s="404"/>
      <c r="CP19" s="404"/>
      <c r="CQ19" s="404"/>
      <c r="CR19" s="404"/>
      <c r="CS19" s="405"/>
      <c r="CT19" s="376"/>
      <c r="CU19" s="377"/>
      <c r="CV19" s="377"/>
      <c r="CW19" s="377"/>
      <c r="CX19" s="377"/>
      <c r="CY19" s="377"/>
      <c r="CZ19" s="377"/>
      <c r="DA19" s="378"/>
      <c r="DB19" s="376"/>
      <c r="DC19" s="377"/>
      <c r="DD19" s="377"/>
      <c r="DE19" s="377"/>
      <c r="DF19" s="377"/>
      <c r="DG19" s="377"/>
      <c r="DH19" s="377"/>
      <c r="DI19" s="378"/>
    </row>
    <row r="20" spans="1:113" ht="18.75" customHeight="1" thickBot="1" x14ac:dyDescent="0.2">
      <c r="A20" s="163"/>
      <c r="B20" s="458" t="s">
        <v>151</v>
      </c>
      <c r="C20" s="459"/>
      <c r="D20" s="459"/>
      <c r="E20" s="460"/>
      <c r="F20" s="460"/>
      <c r="G20" s="460"/>
      <c r="H20" s="460"/>
      <c r="I20" s="460"/>
      <c r="J20" s="460"/>
      <c r="K20" s="460"/>
      <c r="L20" s="466">
        <v>1425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2"/>
      <c r="AO20" s="362"/>
      <c r="AP20" s="362"/>
      <c r="AQ20" s="362"/>
      <c r="AR20" s="362"/>
      <c r="AS20" s="362"/>
      <c r="AT20" s="363"/>
      <c r="AU20" s="472"/>
      <c r="AV20" s="473"/>
      <c r="AW20" s="473"/>
      <c r="AX20" s="474"/>
      <c r="AY20" s="386"/>
      <c r="AZ20" s="387"/>
      <c r="BA20" s="387"/>
      <c r="BB20" s="387"/>
      <c r="BC20" s="387"/>
      <c r="BD20" s="387"/>
      <c r="BE20" s="387"/>
      <c r="BF20" s="387"/>
      <c r="BG20" s="387"/>
      <c r="BH20" s="387"/>
      <c r="BI20" s="387"/>
      <c r="BJ20" s="387"/>
      <c r="BK20" s="387"/>
      <c r="BL20" s="387"/>
      <c r="BM20" s="388"/>
      <c r="BN20" s="406"/>
      <c r="BO20" s="407"/>
      <c r="BP20" s="407"/>
      <c r="BQ20" s="407"/>
      <c r="BR20" s="407"/>
      <c r="BS20" s="407"/>
      <c r="BT20" s="407"/>
      <c r="BU20" s="408"/>
      <c r="BV20" s="406"/>
      <c r="BW20" s="407"/>
      <c r="BX20" s="407"/>
      <c r="BY20" s="407"/>
      <c r="BZ20" s="407"/>
      <c r="CA20" s="407"/>
      <c r="CB20" s="407"/>
      <c r="CC20" s="408"/>
      <c r="CD20" s="172"/>
      <c r="CE20" s="404"/>
      <c r="CF20" s="404"/>
      <c r="CG20" s="404"/>
      <c r="CH20" s="404"/>
      <c r="CI20" s="404"/>
      <c r="CJ20" s="404"/>
      <c r="CK20" s="404"/>
      <c r="CL20" s="404"/>
      <c r="CM20" s="404"/>
      <c r="CN20" s="404"/>
      <c r="CO20" s="404"/>
      <c r="CP20" s="404"/>
      <c r="CQ20" s="404"/>
      <c r="CR20" s="404"/>
      <c r="CS20" s="405"/>
      <c r="CT20" s="376"/>
      <c r="CU20" s="377"/>
      <c r="CV20" s="377"/>
      <c r="CW20" s="377"/>
      <c r="CX20" s="377"/>
      <c r="CY20" s="377"/>
      <c r="CZ20" s="377"/>
      <c r="DA20" s="378"/>
      <c r="DB20" s="376"/>
      <c r="DC20" s="377"/>
      <c r="DD20" s="377"/>
      <c r="DE20" s="377"/>
      <c r="DF20" s="377"/>
      <c r="DG20" s="377"/>
      <c r="DH20" s="377"/>
      <c r="DI20" s="378"/>
    </row>
    <row r="21" spans="1:113" ht="18.75" customHeight="1" thickBot="1" x14ac:dyDescent="0.2">
      <c r="A21" s="163"/>
      <c r="B21" s="455" t="s">
        <v>152</v>
      </c>
      <c r="C21" s="456"/>
      <c r="D21" s="456"/>
      <c r="E21" s="456"/>
      <c r="F21" s="456"/>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6"/>
      <c r="AF21" s="456"/>
      <c r="AG21" s="456"/>
      <c r="AH21" s="456"/>
      <c r="AI21" s="456"/>
      <c r="AJ21" s="456"/>
      <c r="AK21" s="456"/>
      <c r="AL21" s="456"/>
      <c r="AM21" s="456"/>
      <c r="AN21" s="456"/>
      <c r="AO21" s="456"/>
      <c r="AP21" s="456"/>
      <c r="AQ21" s="456"/>
      <c r="AR21" s="456"/>
      <c r="AS21" s="456"/>
      <c r="AT21" s="456"/>
      <c r="AU21" s="456"/>
      <c r="AV21" s="456"/>
      <c r="AW21" s="456"/>
      <c r="AX21" s="457"/>
      <c r="AY21" s="373"/>
      <c r="AZ21" s="374"/>
      <c r="BA21" s="374"/>
      <c r="BB21" s="374"/>
      <c r="BC21" s="374"/>
      <c r="BD21" s="374"/>
      <c r="BE21" s="374"/>
      <c r="BF21" s="374"/>
      <c r="BG21" s="374"/>
      <c r="BH21" s="374"/>
      <c r="BI21" s="374"/>
      <c r="BJ21" s="374"/>
      <c r="BK21" s="374"/>
      <c r="BL21" s="374"/>
      <c r="BM21" s="375"/>
      <c r="BN21" s="409"/>
      <c r="BO21" s="410"/>
      <c r="BP21" s="410"/>
      <c r="BQ21" s="410"/>
      <c r="BR21" s="410"/>
      <c r="BS21" s="410"/>
      <c r="BT21" s="410"/>
      <c r="BU21" s="411"/>
      <c r="BV21" s="409"/>
      <c r="BW21" s="410"/>
      <c r="BX21" s="410"/>
      <c r="BY21" s="410"/>
      <c r="BZ21" s="410"/>
      <c r="CA21" s="410"/>
      <c r="CB21" s="410"/>
      <c r="CC21" s="411"/>
      <c r="CD21" s="172"/>
      <c r="CE21" s="404"/>
      <c r="CF21" s="404"/>
      <c r="CG21" s="404"/>
      <c r="CH21" s="404"/>
      <c r="CI21" s="404"/>
      <c r="CJ21" s="404"/>
      <c r="CK21" s="404"/>
      <c r="CL21" s="404"/>
      <c r="CM21" s="404"/>
      <c r="CN21" s="404"/>
      <c r="CO21" s="404"/>
      <c r="CP21" s="404"/>
      <c r="CQ21" s="404"/>
      <c r="CR21" s="404"/>
      <c r="CS21" s="405"/>
      <c r="CT21" s="376"/>
      <c r="CU21" s="377"/>
      <c r="CV21" s="377"/>
      <c r="CW21" s="377"/>
      <c r="CX21" s="377"/>
      <c r="CY21" s="377"/>
      <c r="CZ21" s="377"/>
      <c r="DA21" s="378"/>
      <c r="DB21" s="376"/>
      <c r="DC21" s="377"/>
      <c r="DD21" s="377"/>
      <c r="DE21" s="377"/>
      <c r="DF21" s="377"/>
      <c r="DG21" s="377"/>
      <c r="DH21" s="377"/>
      <c r="DI21" s="378"/>
    </row>
    <row r="22" spans="1:113" ht="18.75" customHeight="1" x14ac:dyDescent="0.15">
      <c r="A22" s="163"/>
      <c r="B22" s="419" t="s">
        <v>153</v>
      </c>
      <c r="C22" s="420"/>
      <c r="D22" s="421"/>
      <c r="E22" s="428" t="s">
        <v>1</v>
      </c>
      <c r="F22" s="429"/>
      <c r="G22" s="429"/>
      <c r="H22" s="429"/>
      <c r="I22" s="429"/>
      <c r="J22" s="429"/>
      <c r="K22" s="430"/>
      <c r="L22" s="428" t="s">
        <v>154</v>
      </c>
      <c r="M22" s="429"/>
      <c r="N22" s="429"/>
      <c r="O22" s="429"/>
      <c r="P22" s="430"/>
      <c r="Q22" s="434" t="s">
        <v>155</v>
      </c>
      <c r="R22" s="435"/>
      <c r="S22" s="435"/>
      <c r="T22" s="435"/>
      <c r="U22" s="435"/>
      <c r="V22" s="436"/>
      <c r="W22" s="440" t="s">
        <v>156</v>
      </c>
      <c r="X22" s="420"/>
      <c r="Y22" s="421"/>
      <c r="Z22" s="428" t="s">
        <v>1</v>
      </c>
      <c r="AA22" s="429"/>
      <c r="AB22" s="429"/>
      <c r="AC22" s="429"/>
      <c r="AD22" s="429"/>
      <c r="AE22" s="429"/>
      <c r="AF22" s="429"/>
      <c r="AG22" s="430"/>
      <c r="AH22" s="445" t="s">
        <v>157</v>
      </c>
      <c r="AI22" s="429"/>
      <c r="AJ22" s="429"/>
      <c r="AK22" s="429"/>
      <c r="AL22" s="430"/>
      <c r="AM22" s="445" t="s">
        <v>158</v>
      </c>
      <c r="AN22" s="446"/>
      <c r="AO22" s="446"/>
      <c r="AP22" s="446"/>
      <c r="AQ22" s="446"/>
      <c r="AR22" s="447"/>
      <c r="AS22" s="434" t="s">
        <v>155</v>
      </c>
      <c r="AT22" s="435"/>
      <c r="AU22" s="435"/>
      <c r="AV22" s="435"/>
      <c r="AW22" s="435"/>
      <c r="AX22" s="451"/>
      <c r="AY22" s="398" t="s">
        <v>159</v>
      </c>
      <c r="AZ22" s="399"/>
      <c r="BA22" s="399"/>
      <c r="BB22" s="399"/>
      <c r="BC22" s="399"/>
      <c r="BD22" s="399"/>
      <c r="BE22" s="399"/>
      <c r="BF22" s="399"/>
      <c r="BG22" s="399"/>
      <c r="BH22" s="399"/>
      <c r="BI22" s="399"/>
      <c r="BJ22" s="399"/>
      <c r="BK22" s="399"/>
      <c r="BL22" s="399"/>
      <c r="BM22" s="400"/>
      <c r="BN22" s="401">
        <v>3843089</v>
      </c>
      <c r="BO22" s="402"/>
      <c r="BP22" s="402"/>
      <c r="BQ22" s="402"/>
      <c r="BR22" s="402"/>
      <c r="BS22" s="402"/>
      <c r="BT22" s="402"/>
      <c r="BU22" s="403"/>
      <c r="BV22" s="401">
        <v>3826411</v>
      </c>
      <c r="BW22" s="402"/>
      <c r="BX22" s="402"/>
      <c r="BY22" s="402"/>
      <c r="BZ22" s="402"/>
      <c r="CA22" s="402"/>
      <c r="CB22" s="402"/>
      <c r="CC22" s="403"/>
      <c r="CD22" s="172"/>
      <c r="CE22" s="404"/>
      <c r="CF22" s="404"/>
      <c r="CG22" s="404"/>
      <c r="CH22" s="404"/>
      <c r="CI22" s="404"/>
      <c r="CJ22" s="404"/>
      <c r="CK22" s="404"/>
      <c r="CL22" s="404"/>
      <c r="CM22" s="404"/>
      <c r="CN22" s="404"/>
      <c r="CO22" s="404"/>
      <c r="CP22" s="404"/>
      <c r="CQ22" s="404"/>
      <c r="CR22" s="404"/>
      <c r="CS22" s="405"/>
      <c r="CT22" s="376"/>
      <c r="CU22" s="377"/>
      <c r="CV22" s="377"/>
      <c r="CW22" s="377"/>
      <c r="CX22" s="377"/>
      <c r="CY22" s="377"/>
      <c r="CZ22" s="377"/>
      <c r="DA22" s="378"/>
      <c r="DB22" s="376"/>
      <c r="DC22" s="377"/>
      <c r="DD22" s="377"/>
      <c r="DE22" s="377"/>
      <c r="DF22" s="377"/>
      <c r="DG22" s="377"/>
      <c r="DH22" s="377"/>
      <c r="DI22" s="378"/>
    </row>
    <row r="23" spans="1:113" ht="18.75" customHeight="1" x14ac:dyDescent="0.15">
      <c r="A23" s="163"/>
      <c r="B23" s="422"/>
      <c r="C23" s="423"/>
      <c r="D23" s="424"/>
      <c r="E23" s="431"/>
      <c r="F23" s="432"/>
      <c r="G23" s="432"/>
      <c r="H23" s="432"/>
      <c r="I23" s="432"/>
      <c r="J23" s="432"/>
      <c r="K23" s="433"/>
      <c r="L23" s="431"/>
      <c r="M23" s="432"/>
      <c r="N23" s="432"/>
      <c r="O23" s="432"/>
      <c r="P23" s="433"/>
      <c r="Q23" s="437"/>
      <c r="R23" s="438"/>
      <c r="S23" s="438"/>
      <c r="T23" s="438"/>
      <c r="U23" s="438"/>
      <c r="V23" s="439"/>
      <c r="W23" s="441"/>
      <c r="X23" s="423"/>
      <c r="Y23" s="424"/>
      <c r="Z23" s="431"/>
      <c r="AA23" s="432"/>
      <c r="AB23" s="432"/>
      <c r="AC23" s="432"/>
      <c r="AD23" s="432"/>
      <c r="AE23" s="432"/>
      <c r="AF23" s="432"/>
      <c r="AG23" s="433"/>
      <c r="AH23" s="431"/>
      <c r="AI23" s="432"/>
      <c r="AJ23" s="432"/>
      <c r="AK23" s="432"/>
      <c r="AL23" s="433"/>
      <c r="AM23" s="448"/>
      <c r="AN23" s="449"/>
      <c r="AO23" s="449"/>
      <c r="AP23" s="449"/>
      <c r="AQ23" s="449"/>
      <c r="AR23" s="450"/>
      <c r="AS23" s="437"/>
      <c r="AT23" s="438"/>
      <c r="AU23" s="438"/>
      <c r="AV23" s="438"/>
      <c r="AW23" s="438"/>
      <c r="AX23" s="452"/>
      <c r="AY23" s="386" t="s">
        <v>160</v>
      </c>
      <c r="AZ23" s="387"/>
      <c r="BA23" s="387"/>
      <c r="BB23" s="387"/>
      <c r="BC23" s="387"/>
      <c r="BD23" s="387"/>
      <c r="BE23" s="387"/>
      <c r="BF23" s="387"/>
      <c r="BG23" s="387"/>
      <c r="BH23" s="387"/>
      <c r="BI23" s="387"/>
      <c r="BJ23" s="387"/>
      <c r="BK23" s="387"/>
      <c r="BL23" s="387"/>
      <c r="BM23" s="388"/>
      <c r="BN23" s="406">
        <v>3628162</v>
      </c>
      <c r="BO23" s="407"/>
      <c r="BP23" s="407"/>
      <c r="BQ23" s="407"/>
      <c r="BR23" s="407"/>
      <c r="BS23" s="407"/>
      <c r="BT23" s="407"/>
      <c r="BU23" s="408"/>
      <c r="BV23" s="406">
        <v>3586316</v>
      </c>
      <c r="BW23" s="407"/>
      <c r="BX23" s="407"/>
      <c r="BY23" s="407"/>
      <c r="BZ23" s="407"/>
      <c r="CA23" s="407"/>
      <c r="CB23" s="407"/>
      <c r="CC23" s="408"/>
      <c r="CD23" s="172"/>
      <c r="CE23" s="404"/>
      <c r="CF23" s="404"/>
      <c r="CG23" s="404"/>
      <c r="CH23" s="404"/>
      <c r="CI23" s="404"/>
      <c r="CJ23" s="404"/>
      <c r="CK23" s="404"/>
      <c r="CL23" s="404"/>
      <c r="CM23" s="404"/>
      <c r="CN23" s="404"/>
      <c r="CO23" s="404"/>
      <c r="CP23" s="404"/>
      <c r="CQ23" s="404"/>
      <c r="CR23" s="404"/>
      <c r="CS23" s="405"/>
      <c r="CT23" s="376"/>
      <c r="CU23" s="377"/>
      <c r="CV23" s="377"/>
      <c r="CW23" s="377"/>
      <c r="CX23" s="377"/>
      <c r="CY23" s="377"/>
      <c r="CZ23" s="377"/>
      <c r="DA23" s="378"/>
      <c r="DB23" s="376"/>
      <c r="DC23" s="377"/>
      <c r="DD23" s="377"/>
      <c r="DE23" s="377"/>
      <c r="DF23" s="377"/>
      <c r="DG23" s="377"/>
      <c r="DH23" s="377"/>
      <c r="DI23" s="378"/>
    </row>
    <row r="24" spans="1:113" ht="18.75" customHeight="1" thickBot="1" x14ac:dyDescent="0.2">
      <c r="A24" s="163"/>
      <c r="B24" s="422"/>
      <c r="C24" s="423"/>
      <c r="D24" s="424"/>
      <c r="E24" s="379" t="s">
        <v>161</v>
      </c>
      <c r="F24" s="380"/>
      <c r="G24" s="380"/>
      <c r="H24" s="380"/>
      <c r="I24" s="380"/>
      <c r="J24" s="380"/>
      <c r="K24" s="381"/>
      <c r="L24" s="382">
        <v>1</v>
      </c>
      <c r="M24" s="383"/>
      <c r="N24" s="383"/>
      <c r="O24" s="383"/>
      <c r="P24" s="384"/>
      <c r="Q24" s="382">
        <v>7000</v>
      </c>
      <c r="R24" s="383"/>
      <c r="S24" s="383"/>
      <c r="T24" s="383"/>
      <c r="U24" s="383"/>
      <c r="V24" s="384"/>
      <c r="W24" s="441"/>
      <c r="X24" s="423"/>
      <c r="Y24" s="424"/>
      <c r="Z24" s="379" t="s">
        <v>162</v>
      </c>
      <c r="AA24" s="380"/>
      <c r="AB24" s="380"/>
      <c r="AC24" s="380"/>
      <c r="AD24" s="380"/>
      <c r="AE24" s="380"/>
      <c r="AF24" s="380"/>
      <c r="AG24" s="381"/>
      <c r="AH24" s="382">
        <v>72</v>
      </c>
      <c r="AI24" s="383"/>
      <c r="AJ24" s="383"/>
      <c r="AK24" s="383"/>
      <c r="AL24" s="384"/>
      <c r="AM24" s="382">
        <v>221976</v>
      </c>
      <c r="AN24" s="383"/>
      <c r="AO24" s="383"/>
      <c r="AP24" s="383"/>
      <c r="AQ24" s="383"/>
      <c r="AR24" s="384"/>
      <c r="AS24" s="382">
        <v>3083</v>
      </c>
      <c r="AT24" s="383"/>
      <c r="AU24" s="383"/>
      <c r="AV24" s="383"/>
      <c r="AW24" s="383"/>
      <c r="AX24" s="385"/>
      <c r="AY24" s="373" t="s">
        <v>163</v>
      </c>
      <c r="AZ24" s="374"/>
      <c r="BA24" s="374"/>
      <c r="BB24" s="374"/>
      <c r="BC24" s="374"/>
      <c r="BD24" s="374"/>
      <c r="BE24" s="374"/>
      <c r="BF24" s="374"/>
      <c r="BG24" s="374"/>
      <c r="BH24" s="374"/>
      <c r="BI24" s="374"/>
      <c r="BJ24" s="374"/>
      <c r="BK24" s="374"/>
      <c r="BL24" s="374"/>
      <c r="BM24" s="375"/>
      <c r="BN24" s="406">
        <v>2767356</v>
      </c>
      <c r="BO24" s="407"/>
      <c r="BP24" s="407"/>
      <c r="BQ24" s="407"/>
      <c r="BR24" s="407"/>
      <c r="BS24" s="407"/>
      <c r="BT24" s="407"/>
      <c r="BU24" s="408"/>
      <c r="BV24" s="406">
        <v>2604155</v>
      </c>
      <c r="BW24" s="407"/>
      <c r="BX24" s="407"/>
      <c r="BY24" s="407"/>
      <c r="BZ24" s="407"/>
      <c r="CA24" s="407"/>
      <c r="CB24" s="407"/>
      <c r="CC24" s="408"/>
      <c r="CD24" s="172"/>
      <c r="CE24" s="404"/>
      <c r="CF24" s="404"/>
      <c r="CG24" s="404"/>
      <c r="CH24" s="404"/>
      <c r="CI24" s="404"/>
      <c r="CJ24" s="404"/>
      <c r="CK24" s="404"/>
      <c r="CL24" s="404"/>
      <c r="CM24" s="404"/>
      <c r="CN24" s="404"/>
      <c r="CO24" s="404"/>
      <c r="CP24" s="404"/>
      <c r="CQ24" s="404"/>
      <c r="CR24" s="404"/>
      <c r="CS24" s="405"/>
      <c r="CT24" s="376"/>
      <c r="CU24" s="377"/>
      <c r="CV24" s="377"/>
      <c r="CW24" s="377"/>
      <c r="CX24" s="377"/>
      <c r="CY24" s="377"/>
      <c r="CZ24" s="377"/>
      <c r="DA24" s="378"/>
      <c r="DB24" s="376"/>
      <c r="DC24" s="377"/>
      <c r="DD24" s="377"/>
      <c r="DE24" s="377"/>
      <c r="DF24" s="377"/>
      <c r="DG24" s="377"/>
      <c r="DH24" s="377"/>
      <c r="DI24" s="378"/>
    </row>
    <row r="25" spans="1:113" ht="18.75" customHeight="1" x14ac:dyDescent="0.15">
      <c r="A25" s="163"/>
      <c r="B25" s="422"/>
      <c r="C25" s="423"/>
      <c r="D25" s="424"/>
      <c r="E25" s="379" t="s">
        <v>164</v>
      </c>
      <c r="F25" s="380"/>
      <c r="G25" s="380"/>
      <c r="H25" s="380"/>
      <c r="I25" s="380"/>
      <c r="J25" s="380"/>
      <c r="K25" s="381"/>
      <c r="L25" s="382">
        <v>1</v>
      </c>
      <c r="M25" s="383"/>
      <c r="N25" s="383"/>
      <c r="O25" s="383"/>
      <c r="P25" s="384"/>
      <c r="Q25" s="382">
        <v>6000</v>
      </c>
      <c r="R25" s="383"/>
      <c r="S25" s="383"/>
      <c r="T25" s="383"/>
      <c r="U25" s="383"/>
      <c r="V25" s="384"/>
      <c r="W25" s="441"/>
      <c r="X25" s="423"/>
      <c r="Y25" s="424"/>
      <c r="Z25" s="379" t="s">
        <v>165</v>
      </c>
      <c r="AA25" s="380"/>
      <c r="AB25" s="380"/>
      <c r="AC25" s="380"/>
      <c r="AD25" s="380"/>
      <c r="AE25" s="380"/>
      <c r="AF25" s="380"/>
      <c r="AG25" s="381"/>
      <c r="AH25" s="382" t="s">
        <v>122</v>
      </c>
      <c r="AI25" s="383"/>
      <c r="AJ25" s="383"/>
      <c r="AK25" s="383"/>
      <c r="AL25" s="384"/>
      <c r="AM25" s="382" t="s">
        <v>122</v>
      </c>
      <c r="AN25" s="383"/>
      <c r="AO25" s="383"/>
      <c r="AP25" s="383"/>
      <c r="AQ25" s="383"/>
      <c r="AR25" s="384"/>
      <c r="AS25" s="382" t="s">
        <v>122</v>
      </c>
      <c r="AT25" s="383"/>
      <c r="AU25" s="383"/>
      <c r="AV25" s="383"/>
      <c r="AW25" s="383"/>
      <c r="AX25" s="385"/>
      <c r="AY25" s="398" t="s">
        <v>166</v>
      </c>
      <c r="AZ25" s="399"/>
      <c r="BA25" s="399"/>
      <c r="BB25" s="399"/>
      <c r="BC25" s="399"/>
      <c r="BD25" s="399"/>
      <c r="BE25" s="399"/>
      <c r="BF25" s="399"/>
      <c r="BG25" s="399"/>
      <c r="BH25" s="399"/>
      <c r="BI25" s="399"/>
      <c r="BJ25" s="399"/>
      <c r="BK25" s="399"/>
      <c r="BL25" s="399"/>
      <c r="BM25" s="400"/>
      <c r="BN25" s="401">
        <v>117584</v>
      </c>
      <c r="BO25" s="402"/>
      <c r="BP25" s="402"/>
      <c r="BQ25" s="402"/>
      <c r="BR25" s="402"/>
      <c r="BS25" s="402"/>
      <c r="BT25" s="402"/>
      <c r="BU25" s="403"/>
      <c r="BV25" s="401">
        <v>175396</v>
      </c>
      <c r="BW25" s="402"/>
      <c r="BX25" s="402"/>
      <c r="BY25" s="402"/>
      <c r="BZ25" s="402"/>
      <c r="CA25" s="402"/>
      <c r="CB25" s="402"/>
      <c r="CC25" s="403"/>
      <c r="CD25" s="172"/>
      <c r="CE25" s="404"/>
      <c r="CF25" s="404"/>
      <c r="CG25" s="404"/>
      <c r="CH25" s="404"/>
      <c r="CI25" s="404"/>
      <c r="CJ25" s="404"/>
      <c r="CK25" s="404"/>
      <c r="CL25" s="404"/>
      <c r="CM25" s="404"/>
      <c r="CN25" s="404"/>
      <c r="CO25" s="404"/>
      <c r="CP25" s="404"/>
      <c r="CQ25" s="404"/>
      <c r="CR25" s="404"/>
      <c r="CS25" s="405"/>
      <c r="CT25" s="376"/>
      <c r="CU25" s="377"/>
      <c r="CV25" s="377"/>
      <c r="CW25" s="377"/>
      <c r="CX25" s="377"/>
      <c r="CY25" s="377"/>
      <c r="CZ25" s="377"/>
      <c r="DA25" s="378"/>
      <c r="DB25" s="376"/>
      <c r="DC25" s="377"/>
      <c r="DD25" s="377"/>
      <c r="DE25" s="377"/>
      <c r="DF25" s="377"/>
      <c r="DG25" s="377"/>
      <c r="DH25" s="377"/>
      <c r="DI25" s="378"/>
    </row>
    <row r="26" spans="1:113" ht="18.75" customHeight="1" x14ac:dyDescent="0.15">
      <c r="A26" s="163"/>
      <c r="B26" s="422"/>
      <c r="C26" s="423"/>
      <c r="D26" s="424"/>
      <c r="E26" s="379" t="s">
        <v>167</v>
      </c>
      <c r="F26" s="380"/>
      <c r="G26" s="380"/>
      <c r="H26" s="380"/>
      <c r="I26" s="380"/>
      <c r="J26" s="380"/>
      <c r="K26" s="381"/>
      <c r="L26" s="382">
        <v>1</v>
      </c>
      <c r="M26" s="383"/>
      <c r="N26" s="383"/>
      <c r="O26" s="383"/>
      <c r="P26" s="384"/>
      <c r="Q26" s="382">
        <v>5500</v>
      </c>
      <c r="R26" s="383"/>
      <c r="S26" s="383"/>
      <c r="T26" s="383"/>
      <c r="U26" s="383"/>
      <c r="V26" s="384"/>
      <c r="W26" s="441"/>
      <c r="X26" s="423"/>
      <c r="Y26" s="424"/>
      <c r="Z26" s="379" t="s">
        <v>168</v>
      </c>
      <c r="AA26" s="417"/>
      <c r="AB26" s="417"/>
      <c r="AC26" s="417"/>
      <c r="AD26" s="417"/>
      <c r="AE26" s="417"/>
      <c r="AF26" s="417"/>
      <c r="AG26" s="418"/>
      <c r="AH26" s="382" t="s">
        <v>122</v>
      </c>
      <c r="AI26" s="383"/>
      <c r="AJ26" s="383"/>
      <c r="AK26" s="383"/>
      <c r="AL26" s="384"/>
      <c r="AM26" s="382" t="s">
        <v>122</v>
      </c>
      <c r="AN26" s="383"/>
      <c r="AO26" s="383"/>
      <c r="AP26" s="383"/>
      <c r="AQ26" s="383"/>
      <c r="AR26" s="384"/>
      <c r="AS26" s="382" t="s">
        <v>122</v>
      </c>
      <c r="AT26" s="383"/>
      <c r="AU26" s="383"/>
      <c r="AV26" s="383"/>
      <c r="AW26" s="383"/>
      <c r="AX26" s="385"/>
      <c r="AY26" s="415" t="s">
        <v>169</v>
      </c>
      <c r="AZ26" s="360"/>
      <c r="BA26" s="360"/>
      <c r="BB26" s="360"/>
      <c r="BC26" s="360"/>
      <c r="BD26" s="360"/>
      <c r="BE26" s="360"/>
      <c r="BF26" s="360"/>
      <c r="BG26" s="360"/>
      <c r="BH26" s="360"/>
      <c r="BI26" s="360"/>
      <c r="BJ26" s="360"/>
      <c r="BK26" s="360"/>
      <c r="BL26" s="360"/>
      <c r="BM26" s="416"/>
      <c r="BN26" s="406" t="s">
        <v>122</v>
      </c>
      <c r="BO26" s="407"/>
      <c r="BP26" s="407"/>
      <c r="BQ26" s="407"/>
      <c r="BR26" s="407"/>
      <c r="BS26" s="407"/>
      <c r="BT26" s="407"/>
      <c r="BU26" s="408"/>
      <c r="BV26" s="406" t="s">
        <v>122</v>
      </c>
      <c r="BW26" s="407"/>
      <c r="BX26" s="407"/>
      <c r="BY26" s="407"/>
      <c r="BZ26" s="407"/>
      <c r="CA26" s="407"/>
      <c r="CB26" s="407"/>
      <c r="CC26" s="408"/>
      <c r="CD26" s="172"/>
      <c r="CE26" s="404"/>
      <c r="CF26" s="404"/>
      <c r="CG26" s="404"/>
      <c r="CH26" s="404"/>
      <c r="CI26" s="404"/>
      <c r="CJ26" s="404"/>
      <c r="CK26" s="404"/>
      <c r="CL26" s="404"/>
      <c r="CM26" s="404"/>
      <c r="CN26" s="404"/>
      <c r="CO26" s="404"/>
      <c r="CP26" s="404"/>
      <c r="CQ26" s="404"/>
      <c r="CR26" s="404"/>
      <c r="CS26" s="405"/>
      <c r="CT26" s="376"/>
      <c r="CU26" s="377"/>
      <c r="CV26" s="377"/>
      <c r="CW26" s="377"/>
      <c r="CX26" s="377"/>
      <c r="CY26" s="377"/>
      <c r="CZ26" s="377"/>
      <c r="DA26" s="378"/>
      <c r="DB26" s="376"/>
      <c r="DC26" s="377"/>
      <c r="DD26" s="377"/>
      <c r="DE26" s="377"/>
      <c r="DF26" s="377"/>
      <c r="DG26" s="377"/>
      <c r="DH26" s="377"/>
      <c r="DI26" s="378"/>
    </row>
    <row r="27" spans="1:113" ht="18.75" customHeight="1" thickBot="1" x14ac:dyDescent="0.2">
      <c r="A27" s="163"/>
      <c r="B27" s="422"/>
      <c r="C27" s="423"/>
      <c r="D27" s="424"/>
      <c r="E27" s="379" t="s">
        <v>170</v>
      </c>
      <c r="F27" s="380"/>
      <c r="G27" s="380"/>
      <c r="H27" s="380"/>
      <c r="I27" s="380"/>
      <c r="J27" s="380"/>
      <c r="K27" s="381"/>
      <c r="L27" s="382">
        <v>1</v>
      </c>
      <c r="M27" s="383"/>
      <c r="N27" s="383"/>
      <c r="O27" s="383"/>
      <c r="P27" s="384"/>
      <c r="Q27" s="382">
        <v>2600</v>
      </c>
      <c r="R27" s="383"/>
      <c r="S27" s="383"/>
      <c r="T27" s="383"/>
      <c r="U27" s="383"/>
      <c r="V27" s="384"/>
      <c r="W27" s="441"/>
      <c r="X27" s="423"/>
      <c r="Y27" s="424"/>
      <c r="Z27" s="379" t="s">
        <v>171</v>
      </c>
      <c r="AA27" s="380"/>
      <c r="AB27" s="380"/>
      <c r="AC27" s="380"/>
      <c r="AD27" s="380"/>
      <c r="AE27" s="380"/>
      <c r="AF27" s="380"/>
      <c r="AG27" s="381"/>
      <c r="AH27" s="382" t="s">
        <v>122</v>
      </c>
      <c r="AI27" s="383"/>
      <c r="AJ27" s="383"/>
      <c r="AK27" s="383"/>
      <c r="AL27" s="384"/>
      <c r="AM27" s="382" t="s">
        <v>122</v>
      </c>
      <c r="AN27" s="383"/>
      <c r="AO27" s="383"/>
      <c r="AP27" s="383"/>
      <c r="AQ27" s="383"/>
      <c r="AR27" s="384"/>
      <c r="AS27" s="382" t="s">
        <v>122</v>
      </c>
      <c r="AT27" s="383"/>
      <c r="AU27" s="383"/>
      <c r="AV27" s="383"/>
      <c r="AW27" s="383"/>
      <c r="AX27" s="385"/>
      <c r="AY27" s="412" t="s">
        <v>172</v>
      </c>
      <c r="AZ27" s="413"/>
      <c r="BA27" s="413"/>
      <c r="BB27" s="413"/>
      <c r="BC27" s="413"/>
      <c r="BD27" s="413"/>
      <c r="BE27" s="413"/>
      <c r="BF27" s="413"/>
      <c r="BG27" s="413"/>
      <c r="BH27" s="413"/>
      <c r="BI27" s="413"/>
      <c r="BJ27" s="413"/>
      <c r="BK27" s="413"/>
      <c r="BL27" s="413"/>
      <c r="BM27" s="414"/>
      <c r="BN27" s="409" t="s">
        <v>122</v>
      </c>
      <c r="BO27" s="410"/>
      <c r="BP27" s="410"/>
      <c r="BQ27" s="410"/>
      <c r="BR27" s="410"/>
      <c r="BS27" s="410"/>
      <c r="BT27" s="410"/>
      <c r="BU27" s="411"/>
      <c r="BV27" s="409" t="s">
        <v>122</v>
      </c>
      <c r="BW27" s="410"/>
      <c r="BX27" s="410"/>
      <c r="BY27" s="410"/>
      <c r="BZ27" s="410"/>
      <c r="CA27" s="410"/>
      <c r="CB27" s="410"/>
      <c r="CC27" s="411"/>
      <c r="CD27" s="166"/>
      <c r="CE27" s="404"/>
      <c r="CF27" s="404"/>
      <c r="CG27" s="404"/>
      <c r="CH27" s="404"/>
      <c r="CI27" s="404"/>
      <c r="CJ27" s="404"/>
      <c r="CK27" s="404"/>
      <c r="CL27" s="404"/>
      <c r="CM27" s="404"/>
      <c r="CN27" s="404"/>
      <c r="CO27" s="404"/>
      <c r="CP27" s="404"/>
      <c r="CQ27" s="404"/>
      <c r="CR27" s="404"/>
      <c r="CS27" s="405"/>
      <c r="CT27" s="376"/>
      <c r="CU27" s="377"/>
      <c r="CV27" s="377"/>
      <c r="CW27" s="377"/>
      <c r="CX27" s="377"/>
      <c r="CY27" s="377"/>
      <c r="CZ27" s="377"/>
      <c r="DA27" s="378"/>
      <c r="DB27" s="376"/>
      <c r="DC27" s="377"/>
      <c r="DD27" s="377"/>
      <c r="DE27" s="377"/>
      <c r="DF27" s="377"/>
      <c r="DG27" s="377"/>
      <c r="DH27" s="377"/>
      <c r="DI27" s="378"/>
    </row>
    <row r="28" spans="1:113" ht="18.75" customHeight="1" x14ac:dyDescent="0.15">
      <c r="A28" s="163"/>
      <c r="B28" s="422"/>
      <c r="C28" s="423"/>
      <c r="D28" s="424"/>
      <c r="E28" s="379" t="s">
        <v>173</v>
      </c>
      <c r="F28" s="380"/>
      <c r="G28" s="380"/>
      <c r="H28" s="380"/>
      <c r="I28" s="380"/>
      <c r="J28" s="380"/>
      <c r="K28" s="381"/>
      <c r="L28" s="382">
        <v>1</v>
      </c>
      <c r="M28" s="383"/>
      <c r="N28" s="383"/>
      <c r="O28" s="383"/>
      <c r="P28" s="384"/>
      <c r="Q28" s="382">
        <v>2200</v>
      </c>
      <c r="R28" s="383"/>
      <c r="S28" s="383"/>
      <c r="T28" s="383"/>
      <c r="U28" s="383"/>
      <c r="V28" s="384"/>
      <c r="W28" s="441"/>
      <c r="X28" s="423"/>
      <c r="Y28" s="424"/>
      <c r="Z28" s="379" t="s">
        <v>174</v>
      </c>
      <c r="AA28" s="380"/>
      <c r="AB28" s="380"/>
      <c r="AC28" s="380"/>
      <c r="AD28" s="380"/>
      <c r="AE28" s="380"/>
      <c r="AF28" s="380"/>
      <c r="AG28" s="381"/>
      <c r="AH28" s="382" t="s">
        <v>122</v>
      </c>
      <c r="AI28" s="383"/>
      <c r="AJ28" s="383"/>
      <c r="AK28" s="383"/>
      <c r="AL28" s="384"/>
      <c r="AM28" s="382" t="s">
        <v>122</v>
      </c>
      <c r="AN28" s="383"/>
      <c r="AO28" s="383"/>
      <c r="AP28" s="383"/>
      <c r="AQ28" s="383"/>
      <c r="AR28" s="384"/>
      <c r="AS28" s="382" t="s">
        <v>122</v>
      </c>
      <c r="AT28" s="383"/>
      <c r="AU28" s="383"/>
      <c r="AV28" s="383"/>
      <c r="AW28" s="383"/>
      <c r="AX28" s="385"/>
      <c r="AY28" s="389" t="s">
        <v>175</v>
      </c>
      <c r="AZ28" s="390"/>
      <c r="BA28" s="390"/>
      <c r="BB28" s="391"/>
      <c r="BC28" s="398" t="s">
        <v>46</v>
      </c>
      <c r="BD28" s="399"/>
      <c r="BE28" s="399"/>
      <c r="BF28" s="399"/>
      <c r="BG28" s="399"/>
      <c r="BH28" s="399"/>
      <c r="BI28" s="399"/>
      <c r="BJ28" s="399"/>
      <c r="BK28" s="399"/>
      <c r="BL28" s="399"/>
      <c r="BM28" s="400"/>
      <c r="BN28" s="401">
        <v>672553</v>
      </c>
      <c r="BO28" s="402"/>
      <c r="BP28" s="402"/>
      <c r="BQ28" s="402"/>
      <c r="BR28" s="402"/>
      <c r="BS28" s="402"/>
      <c r="BT28" s="402"/>
      <c r="BU28" s="403"/>
      <c r="BV28" s="401">
        <v>727285</v>
      </c>
      <c r="BW28" s="402"/>
      <c r="BX28" s="402"/>
      <c r="BY28" s="402"/>
      <c r="BZ28" s="402"/>
      <c r="CA28" s="402"/>
      <c r="CB28" s="402"/>
      <c r="CC28" s="403"/>
      <c r="CD28" s="172"/>
      <c r="CE28" s="404"/>
      <c r="CF28" s="404"/>
      <c r="CG28" s="404"/>
      <c r="CH28" s="404"/>
      <c r="CI28" s="404"/>
      <c r="CJ28" s="404"/>
      <c r="CK28" s="404"/>
      <c r="CL28" s="404"/>
      <c r="CM28" s="404"/>
      <c r="CN28" s="404"/>
      <c r="CO28" s="404"/>
      <c r="CP28" s="404"/>
      <c r="CQ28" s="404"/>
      <c r="CR28" s="404"/>
      <c r="CS28" s="405"/>
      <c r="CT28" s="376"/>
      <c r="CU28" s="377"/>
      <c r="CV28" s="377"/>
      <c r="CW28" s="377"/>
      <c r="CX28" s="377"/>
      <c r="CY28" s="377"/>
      <c r="CZ28" s="377"/>
      <c r="DA28" s="378"/>
      <c r="DB28" s="376"/>
      <c r="DC28" s="377"/>
      <c r="DD28" s="377"/>
      <c r="DE28" s="377"/>
      <c r="DF28" s="377"/>
      <c r="DG28" s="377"/>
      <c r="DH28" s="377"/>
      <c r="DI28" s="378"/>
    </row>
    <row r="29" spans="1:113" ht="18.75" customHeight="1" x14ac:dyDescent="0.15">
      <c r="A29" s="163"/>
      <c r="B29" s="422"/>
      <c r="C29" s="423"/>
      <c r="D29" s="424"/>
      <c r="E29" s="379" t="s">
        <v>176</v>
      </c>
      <c r="F29" s="380"/>
      <c r="G29" s="380"/>
      <c r="H29" s="380"/>
      <c r="I29" s="380"/>
      <c r="J29" s="380"/>
      <c r="K29" s="381"/>
      <c r="L29" s="382">
        <v>7</v>
      </c>
      <c r="M29" s="383"/>
      <c r="N29" s="383"/>
      <c r="O29" s="383"/>
      <c r="P29" s="384"/>
      <c r="Q29" s="382">
        <v>1900</v>
      </c>
      <c r="R29" s="383"/>
      <c r="S29" s="383"/>
      <c r="T29" s="383"/>
      <c r="U29" s="383"/>
      <c r="V29" s="384"/>
      <c r="W29" s="442"/>
      <c r="X29" s="443"/>
      <c r="Y29" s="444"/>
      <c r="Z29" s="379" t="s">
        <v>177</v>
      </c>
      <c r="AA29" s="380"/>
      <c r="AB29" s="380"/>
      <c r="AC29" s="380"/>
      <c r="AD29" s="380"/>
      <c r="AE29" s="380"/>
      <c r="AF29" s="380"/>
      <c r="AG29" s="381"/>
      <c r="AH29" s="382">
        <v>72</v>
      </c>
      <c r="AI29" s="383"/>
      <c r="AJ29" s="383"/>
      <c r="AK29" s="383"/>
      <c r="AL29" s="384"/>
      <c r="AM29" s="382">
        <v>221976</v>
      </c>
      <c r="AN29" s="383"/>
      <c r="AO29" s="383"/>
      <c r="AP29" s="383"/>
      <c r="AQ29" s="383"/>
      <c r="AR29" s="384"/>
      <c r="AS29" s="382">
        <v>3083</v>
      </c>
      <c r="AT29" s="383"/>
      <c r="AU29" s="383"/>
      <c r="AV29" s="383"/>
      <c r="AW29" s="383"/>
      <c r="AX29" s="385"/>
      <c r="AY29" s="392"/>
      <c r="AZ29" s="393"/>
      <c r="BA29" s="393"/>
      <c r="BB29" s="394"/>
      <c r="BC29" s="386" t="s">
        <v>178</v>
      </c>
      <c r="BD29" s="387"/>
      <c r="BE29" s="387"/>
      <c r="BF29" s="387"/>
      <c r="BG29" s="387"/>
      <c r="BH29" s="387"/>
      <c r="BI29" s="387"/>
      <c r="BJ29" s="387"/>
      <c r="BK29" s="387"/>
      <c r="BL29" s="387"/>
      <c r="BM29" s="388"/>
      <c r="BN29" s="406">
        <v>83412</v>
      </c>
      <c r="BO29" s="407"/>
      <c r="BP29" s="407"/>
      <c r="BQ29" s="407"/>
      <c r="BR29" s="407"/>
      <c r="BS29" s="407"/>
      <c r="BT29" s="407"/>
      <c r="BU29" s="408"/>
      <c r="BV29" s="406">
        <v>83401</v>
      </c>
      <c r="BW29" s="407"/>
      <c r="BX29" s="407"/>
      <c r="BY29" s="407"/>
      <c r="BZ29" s="407"/>
      <c r="CA29" s="407"/>
      <c r="CB29" s="407"/>
      <c r="CC29" s="408"/>
      <c r="CD29" s="166"/>
      <c r="CE29" s="404"/>
      <c r="CF29" s="404"/>
      <c r="CG29" s="404"/>
      <c r="CH29" s="404"/>
      <c r="CI29" s="404"/>
      <c r="CJ29" s="404"/>
      <c r="CK29" s="404"/>
      <c r="CL29" s="404"/>
      <c r="CM29" s="404"/>
      <c r="CN29" s="404"/>
      <c r="CO29" s="404"/>
      <c r="CP29" s="404"/>
      <c r="CQ29" s="404"/>
      <c r="CR29" s="404"/>
      <c r="CS29" s="405"/>
      <c r="CT29" s="376"/>
      <c r="CU29" s="377"/>
      <c r="CV29" s="377"/>
      <c r="CW29" s="377"/>
      <c r="CX29" s="377"/>
      <c r="CY29" s="377"/>
      <c r="CZ29" s="377"/>
      <c r="DA29" s="378"/>
      <c r="DB29" s="376"/>
      <c r="DC29" s="377"/>
      <c r="DD29" s="377"/>
      <c r="DE29" s="377"/>
      <c r="DF29" s="377"/>
      <c r="DG29" s="377"/>
      <c r="DH29" s="377"/>
      <c r="DI29" s="378"/>
    </row>
    <row r="30" spans="1:113" ht="18.75" customHeight="1" thickBot="1" x14ac:dyDescent="0.2">
      <c r="A30" s="163"/>
      <c r="B30" s="425"/>
      <c r="C30" s="426"/>
      <c r="D30" s="427"/>
      <c r="E30" s="361"/>
      <c r="F30" s="362"/>
      <c r="G30" s="362"/>
      <c r="H30" s="362"/>
      <c r="I30" s="362"/>
      <c r="J30" s="362"/>
      <c r="K30" s="363"/>
      <c r="L30" s="364"/>
      <c r="M30" s="365"/>
      <c r="N30" s="365"/>
      <c r="O30" s="365"/>
      <c r="P30" s="366"/>
      <c r="Q30" s="364"/>
      <c r="R30" s="365"/>
      <c r="S30" s="365"/>
      <c r="T30" s="365"/>
      <c r="U30" s="365"/>
      <c r="V30" s="366"/>
      <c r="W30" s="367" t="s">
        <v>179</v>
      </c>
      <c r="X30" s="368"/>
      <c r="Y30" s="368"/>
      <c r="Z30" s="368"/>
      <c r="AA30" s="368"/>
      <c r="AB30" s="368"/>
      <c r="AC30" s="368"/>
      <c r="AD30" s="368"/>
      <c r="AE30" s="368"/>
      <c r="AF30" s="368"/>
      <c r="AG30" s="369"/>
      <c r="AH30" s="370">
        <v>97.2</v>
      </c>
      <c r="AI30" s="371"/>
      <c r="AJ30" s="371"/>
      <c r="AK30" s="371"/>
      <c r="AL30" s="371"/>
      <c r="AM30" s="371"/>
      <c r="AN30" s="371"/>
      <c r="AO30" s="371"/>
      <c r="AP30" s="371"/>
      <c r="AQ30" s="371"/>
      <c r="AR30" s="371"/>
      <c r="AS30" s="371"/>
      <c r="AT30" s="371"/>
      <c r="AU30" s="371"/>
      <c r="AV30" s="371"/>
      <c r="AW30" s="371"/>
      <c r="AX30" s="372"/>
      <c r="AY30" s="395"/>
      <c r="AZ30" s="396"/>
      <c r="BA30" s="396"/>
      <c r="BB30" s="397"/>
      <c r="BC30" s="373" t="s">
        <v>48</v>
      </c>
      <c r="BD30" s="374"/>
      <c r="BE30" s="374"/>
      <c r="BF30" s="374"/>
      <c r="BG30" s="374"/>
      <c r="BH30" s="374"/>
      <c r="BI30" s="374"/>
      <c r="BJ30" s="374"/>
      <c r="BK30" s="374"/>
      <c r="BL30" s="374"/>
      <c r="BM30" s="375"/>
      <c r="BN30" s="409">
        <v>957933</v>
      </c>
      <c r="BO30" s="410"/>
      <c r="BP30" s="410"/>
      <c r="BQ30" s="410"/>
      <c r="BR30" s="410"/>
      <c r="BS30" s="410"/>
      <c r="BT30" s="410"/>
      <c r="BU30" s="411"/>
      <c r="BV30" s="409">
        <v>1048404</v>
      </c>
      <c r="BW30" s="410"/>
      <c r="BX30" s="410"/>
      <c r="BY30" s="410"/>
      <c r="BZ30" s="410"/>
      <c r="CA30" s="410"/>
      <c r="CB30" s="410"/>
      <c r="CC30" s="41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59" t="s">
        <v>180</v>
      </c>
      <c r="D32" s="359"/>
      <c r="E32" s="359"/>
      <c r="F32" s="359"/>
      <c r="G32" s="359"/>
      <c r="H32" s="359"/>
      <c r="I32" s="359"/>
      <c r="J32" s="359"/>
      <c r="K32" s="359"/>
      <c r="L32" s="359"/>
      <c r="M32" s="359"/>
      <c r="N32" s="359"/>
      <c r="O32" s="359"/>
      <c r="P32" s="359"/>
      <c r="Q32" s="359"/>
      <c r="R32" s="359"/>
      <c r="S32" s="359"/>
      <c r="U32" s="360" t="s">
        <v>181</v>
      </c>
      <c r="V32" s="360"/>
      <c r="W32" s="360"/>
      <c r="X32" s="360"/>
      <c r="Y32" s="360"/>
      <c r="Z32" s="360"/>
      <c r="AA32" s="360"/>
      <c r="AB32" s="360"/>
      <c r="AC32" s="360"/>
      <c r="AD32" s="360"/>
      <c r="AE32" s="360"/>
      <c r="AF32" s="360"/>
      <c r="AG32" s="360"/>
      <c r="AH32" s="360"/>
      <c r="AI32" s="360"/>
      <c r="AJ32" s="360"/>
      <c r="AK32" s="360"/>
      <c r="AM32" s="360" t="s">
        <v>182</v>
      </c>
      <c r="AN32" s="360"/>
      <c r="AO32" s="360"/>
      <c r="AP32" s="360"/>
      <c r="AQ32" s="360"/>
      <c r="AR32" s="360"/>
      <c r="AS32" s="360"/>
      <c r="AT32" s="360"/>
      <c r="AU32" s="360"/>
      <c r="AV32" s="360"/>
      <c r="AW32" s="360"/>
      <c r="AX32" s="360"/>
      <c r="AY32" s="360"/>
      <c r="AZ32" s="360"/>
      <c r="BA32" s="360"/>
      <c r="BB32" s="360"/>
      <c r="BC32" s="360"/>
      <c r="BE32" s="360" t="s">
        <v>183</v>
      </c>
      <c r="BF32" s="360"/>
      <c r="BG32" s="360"/>
      <c r="BH32" s="360"/>
      <c r="BI32" s="360"/>
      <c r="BJ32" s="360"/>
      <c r="BK32" s="360"/>
      <c r="BL32" s="360"/>
      <c r="BM32" s="360"/>
      <c r="BN32" s="360"/>
      <c r="BO32" s="360"/>
      <c r="BP32" s="360"/>
      <c r="BQ32" s="360"/>
      <c r="BR32" s="360"/>
      <c r="BS32" s="360"/>
      <c r="BT32" s="360"/>
      <c r="BU32" s="360"/>
      <c r="BW32" s="360" t="s">
        <v>184</v>
      </c>
      <c r="BX32" s="360"/>
      <c r="BY32" s="360"/>
      <c r="BZ32" s="360"/>
      <c r="CA32" s="360"/>
      <c r="CB32" s="360"/>
      <c r="CC32" s="360"/>
      <c r="CD32" s="360"/>
      <c r="CE32" s="360"/>
      <c r="CF32" s="360"/>
      <c r="CG32" s="360"/>
      <c r="CH32" s="360"/>
      <c r="CI32" s="360"/>
      <c r="CJ32" s="360"/>
      <c r="CK32" s="360"/>
      <c r="CL32" s="360"/>
      <c r="CM32" s="360"/>
      <c r="CO32" s="360" t="s">
        <v>185</v>
      </c>
      <c r="CP32" s="360"/>
      <c r="CQ32" s="360"/>
      <c r="CR32" s="360"/>
      <c r="CS32" s="360"/>
      <c r="CT32" s="360"/>
      <c r="CU32" s="360"/>
      <c r="CV32" s="360"/>
      <c r="CW32" s="360"/>
      <c r="CX32" s="360"/>
      <c r="CY32" s="360"/>
      <c r="CZ32" s="360"/>
      <c r="DA32" s="360"/>
      <c r="DB32" s="360"/>
      <c r="DC32" s="360"/>
      <c r="DD32" s="360"/>
      <c r="DE32" s="360"/>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国民健康保険病院事業特別会計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IF('各会計、関係団体の財政状況及び健全化判断比率'!B34="","",'各会計、関係団体の財政状況及び健全化判断比率'!B34)</f>
        <v>町民保養センター事業特別会計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北留萌消防組合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簡易水道事業会計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西天北五町衛生施設組合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t="str">
        <f t="shared" si="2"/>
        <v/>
      </c>
      <c r="BX36" s="354"/>
      <c r="BY36" s="355" t="str">
        <f>IF('各会計、関係団体の財政状況及び健全化判断比率'!B70="","",'各会計、関係団体の財政状況及び健全化判断比率'!B70)</f>
        <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t="str">
        <f t="shared" si="2"/>
        <v/>
      </c>
      <c r="BX37" s="354"/>
      <c r="BY37" s="355" t="str">
        <f>IF('各会計、関係団体の財政状況及び健全化判断比率'!B71="","",'各会計、関係団体の財政状況及び健全化判断比率'!B71)</f>
        <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d3QJMgTF46I1uov0v9WJjh/id+P2R72s+LA8h2KAOU95IXUxvT2x8/ZPLhcNQHf6rpS+c+/vEWALsimO1T5Njw==" saltValue="TAtH2WGMzLSY6gzL9aMk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6" t="s">
        <v>205</v>
      </c>
      <c r="C3" s="667"/>
      <c r="D3" s="667"/>
      <c r="E3" s="667"/>
      <c r="F3" s="667"/>
      <c r="G3" s="667"/>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P3" s="666" t="s">
        <v>206</v>
      </c>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8"/>
      <c r="CD3" s="666" t="s">
        <v>207</v>
      </c>
      <c r="CE3" s="667"/>
      <c r="CF3" s="667"/>
      <c r="CG3" s="667"/>
      <c r="CH3" s="667"/>
      <c r="CI3" s="667"/>
      <c r="CJ3" s="667"/>
      <c r="CK3" s="667"/>
      <c r="CL3" s="667"/>
      <c r="CM3" s="667"/>
      <c r="CN3" s="667"/>
      <c r="CO3" s="667"/>
      <c r="CP3" s="667"/>
      <c r="CQ3" s="667"/>
      <c r="CR3" s="667"/>
      <c r="CS3" s="667"/>
      <c r="CT3" s="667"/>
      <c r="CU3" s="667"/>
      <c r="CV3" s="667"/>
      <c r="CW3" s="667"/>
      <c r="CX3" s="667"/>
      <c r="CY3" s="667"/>
      <c r="CZ3" s="667"/>
      <c r="DA3" s="667"/>
      <c r="DB3" s="667"/>
      <c r="DC3" s="667"/>
      <c r="DD3" s="667"/>
      <c r="DE3" s="667"/>
      <c r="DF3" s="667"/>
      <c r="DG3" s="667"/>
      <c r="DH3" s="667"/>
      <c r="DI3" s="667"/>
      <c r="DJ3" s="667"/>
      <c r="DK3" s="667"/>
      <c r="DL3" s="667"/>
      <c r="DM3" s="667"/>
      <c r="DN3" s="667"/>
      <c r="DO3" s="667"/>
      <c r="DP3" s="667"/>
      <c r="DQ3" s="667"/>
      <c r="DR3" s="667"/>
      <c r="DS3" s="667"/>
      <c r="DT3" s="667"/>
      <c r="DU3" s="667"/>
      <c r="DV3" s="667"/>
      <c r="DW3" s="667"/>
      <c r="DX3" s="667"/>
      <c r="DY3" s="667"/>
      <c r="DZ3" s="667"/>
      <c r="EA3" s="667"/>
      <c r="EB3" s="667"/>
      <c r="EC3" s="668"/>
    </row>
    <row r="4" spans="2:143" ht="11.25" customHeight="1" x14ac:dyDescent="0.15">
      <c r="B4" s="666" t="s">
        <v>1</v>
      </c>
      <c r="C4" s="667"/>
      <c r="D4" s="667"/>
      <c r="E4" s="667"/>
      <c r="F4" s="667"/>
      <c r="G4" s="667"/>
      <c r="H4" s="667"/>
      <c r="I4" s="667"/>
      <c r="J4" s="667"/>
      <c r="K4" s="667"/>
      <c r="L4" s="667"/>
      <c r="M4" s="667"/>
      <c r="N4" s="667"/>
      <c r="O4" s="667"/>
      <c r="P4" s="667"/>
      <c r="Q4" s="668"/>
      <c r="R4" s="666" t="s">
        <v>208</v>
      </c>
      <c r="S4" s="667"/>
      <c r="T4" s="667"/>
      <c r="U4" s="667"/>
      <c r="V4" s="667"/>
      <c r="W4" s="667"/>
      <c r="X4" s="667"/>
      <c r="Y4" s="668"/>
      <c r="Z4" s="666" t="s">
        <v>209</v>
      </c>
      <c r="AA4" s="667"/>
      <c r="AB4" s="667"/>
      <c r="AC4" s="668"/>
      <c r="AD4" s="666" t="s">
        <v>210</v>
      </c>
      <c r="AE4" s="667"/>
      <c r="AF4" s="667"/>
      <c r="AG4" s="667"/>
      <c r="AH4" s="667"/>
      <c r="AI4" s="667"/>
      <c r="AJ4" s="667"/>
      <c r="AK4" s="668"/>
      <c r="AL4" s="666" t="s">
        <v>209</v>
      </c>
      <c r="AM4" s="667"/>
      <c r="AN4" s="667"/>
      <c r="AO4" s="668"/>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6" t="s">
        <v>214</v>
      </c>
      <c r="CE4" s="667"/>
      <c r="CF4" s="667"/>
      <c r="CG4" s="667"/>
      <c r="CH4" s="667"/>
      <c r="CI4" s="667"/>
      <c r="CJ4" s="667"/>
      <c r="CK4" s="667"/>
      <c r="CL4" s="667"/>
      <c r="CM4" s="667"/>
      <c r="CN4" s="667"/>
      <c r="CO4" s="667"/>
      <c r="CP4" s="667"/>
      <c r="CQ4" s="667"/>
      <c r="CR4" s="667"/>
      <c r="CS4" s="667"/>
      <c r="CT4" s="667"/>
      <c r="CU4" s="667"/>
      <c r="CV4" s="667"/>
      <c r="CW4" s="667"/>
      <c r="CX4" s="667"/>
      <c r="CY4" s="667"/>
      <c r="CZ4" s="667"/>
      <c r="DA4" s="667"/>
      <c r="DB4" s="667"/>
      <c r="DC4" s="667"/>
      <c r="DD4" s="667"/>
      <c r="DE4" s="667"/>
      <c r="DF4" s="667"/>
      <c r="DG4" s="667"/>
      <c r="DH4" s="667"/>
      <c r="DI4" s="667"/>
      <c r="DJ4" s="667"/>
      <c r="DK4" s="667"/>
      <c r="DL4" s="667"/>
      <c r="DM4" s="667"/>
      <c r="DN4" s="667"/>
      <c r="DO4" s="667"/>
      <c r="DP4" s="667"/>
      <c r="DQ4" s="667"/>
      <c r="DR4" s="667"/>
      <c r="DS4" s="667"/>
      <c r="DT4" s="667"/>
      <c r="DU4" s="667"/>
      <c r="DV4" s="667"/>
      <c r="DW4" s="667"/>
      <c r="DX4" s="667"/>
      <c r="DY4" s="667"/>
      <c r="DZ4" s="667"/>
      <c r="EA4" s="667"/>
      <c r="EB4" s="667"/>
      <c r="EC4" s="668"/>
    </row>
    <row r="5" spans="2:143" ht="11.25" customHeight="1" x14ac:dyDescent="0.15">
      <c r="B5" s="663" t="s">
        <v>215</v>
      </c>
      <c r="C5" s="664"/>
      <c r="D5" s="664"/>
      <c r="E5" s="664"/>
      <c r="F5" s="664"/>
      <c r="G5" s="664"/>
      <c r="H5" s="664"/>
      <c r="I5" s="664"/>
      <c r="J5" s="664"/>
      <c r="K5" s="664"/>
      <c r="L5" s="664"/>
      <c r="M5" s="664"/>
      <c r="N5" s="664"/>
      <c r="O5" s="664"/>
      <c r="P5" s="664"/>
      <c r="Q5" s="665"/>
      <c r="R5" s="660">
        <v>436484</v>
      </c>
      <c r="S5" s="661"/>
      <c r="T5" s="661"/>
      <c r="U5" s="661"/>
      <c r="V5" s="661"/>
      <c r="W5" s="661"/>
      <c r="X5" s="661"/>
      <c r="Y5" s="689"/>
      <c r="Z5" s="702">
        <v>8.5</v>
      </c>
      <c r="AA5" s="702"/>
      <c r="AB5" s="702"/>
      <c r="AC5" s="702"/>
      <c r="AD5" s="703">
        <v>436484</v>
      </c>
      <c r="AE5" s="703"/>
      <c r="AF5" s="703"/>
      <c r="AG5" s="703"/>
      <c r="AH5" s="703"/>
      <c r="AI5" s="703"/>
      <c r="AJ5" s="703"/>
      <c r="AK5" s="703"/>
      <c r="AL5" s="690">
        <v>14</v>
      </c>
      <c r="AM5" s="673"/>
      <c r="AN5" s="673"/>
      <c r="AO5" s="691"/>
      <c r="AP5" s="663" t="s">
        <v>216</v>
      </c>
      <c r="AQ5" s="664"/>
      <c r="AR5" s="664"/>
      <c r="AS5" s="664"/>
      <c r="AT5" s="664"/>
      <c r="AU5" s="664"/>
      <c r="AV5" s="664"/>
      <c r="AW5" s="664"/>
      <c r="AX5" s="664"/>
      <c r="AY5" s="664"/>
      <c r="AZ5" s="664"/>
      <c r="BA5" s="664"/>
      <c r="BB5" s="664"/>
      <c r="BC5" s="664"/>
      <c r="BD5" s="664"/>
      <c r="BE5" s="664"/>
      <c r="BF5" s="665"/>
      <c r="BG5" s="614">
        <v>436484</v>
      </c>
      <c r="BH5" s="615"/>
      <c r="BI5" s="615"/>
      <c r="BJ5" s="615"/>
      <c r="BK5" s="615"/>
      <c r="BL5" s="615"/>
      <c r="BM5" s="615"/>
      <c r="BN5" s="616"/>
      <c r="BO5" s="650">
        <v>100</v>
      </c>
      <c r="BP5" s="650"/>
      <c r="BQ5" s="650"/>
      <c r="BR5" s="650"/>
      <c r="BS5" s="651">
        <v>2735</v>
      </c>
      <c r="BT5" s="651"/>
      <c r="BU5" s="651"/>
      <c r="BV5" s="651"/>
      <c r="BW5" s="651"/>
      <c r="BX5" s="651"/>
      <c r="BY5" s="651"/>
      <c r="BZ5" s="651"/>
      <c r="CA5" s="651"/>
      <c r="CB5" s="682"/>
      <c r="CD5" s="666" t="s">
        <v>211</v>
      </c>
      <c r="CE5" s="667"/>
      <c r="CF5" s="667"/>
      <c r="CG5" s="667"/>
      <c r="CH5" s="667"/>
      <c r="CI5" s="667"/>
      <c r="CJ5" s="667"/>
      <c r="CK5" s="667"/>
      <c r="CL5" s="667"/>
      <c r="CM5" s="667"/>
      <c r="CN5" s="667"/>
      <c r="CO5" s="667"/>
      <c r="CP5" s="667"/>
      <c r="CQ5" s="668"/>
      <c r="CR5" s="666" t="s">
        <v>217</v>
      </c>
      <c r="CS5" s="667"/>
      <c r="CT5" s="667"/>
      <c r="CU5" s="667"/>
      <c r="CV5" s="667"/>
      <c r="CW5" s="667"/>
      <c r="CX5" s="667"/>
      <c r="CY5" s="668"/>
      <c r="CZ5" s="666" t="s">
        <v>209</v>
      </c>
      <c r="DA5" s="667"/>
      <c r="DB5" s="667"/>
      <c r="DC5" s="668"/>
      <c r="DD5" s="666" t="s">
        <v>218</v>
      </c>
      <c r="DE5" s="667"/>
      <c r="DF5" s="667"/>
      <c r="DG5" s="667"/>
      <c r="DH5" s="667"/>
      <c r="DI5" s="667"/>
      <c r="DJ5" s="667"/>
      <c r="DK5" s="667"/>
      <c r="DL5" s="667"/>
      <c r="DM5" s="667"/>
      <c r="DN5" s="667"/>
      <c r="DO5" s="667"/>
      <c r="DP5" s="668"/>
      <c r="DQ5" s="666" t="s">
        <v>219</v>
      </c>
      <c r="DR5" s="667"/>
      <c r="DS5" s="667"/>
      <c r="DT5" s="667"/>
      <c r="DU5" s="667"/>
      <c r="DV5" s="667"/>
      <c r="DW5" s="667"/>
      <c r="DX5" s="667"/>
      <c r="DY5" s="667"/>
      <c r="DZ5" s="667"/>
      <c r="EA5" s="667"/>
      <c r="EB5" s="667"/>
      <c r="EC5" s="668"/>
    </row>
    <row r="6" spans="2:143" ht="11.25" customHeight="1" x14ac:dyDescent="0.15">
      <c r="B6" s="611" t="s">
        <v>220</v>
      </c>
      <c r="C6" s="612"/>
      <c r="D6" s="612"/>
      <c r="E6" s="612"/>
      <c r="F6" s="612"/>
      <c r="G6" s="612"/>
      <c r="H6" s="612"/>
      <c r="I6" s="612"/>
      <c r="J6" s="612"/>
      <c r="K6" s="612"/>
      <c r="L6" s="612"/>
      <c r="M6" s="612"/>
      <c r="N6" s="612"/>
      <c r="O6" s="612"/>
      <c r="P6" s="612"/>
      <c r="Q6" s="613"/>
      <c r="R6" s="614">
        <v>98113</v>
      </c>
      <c r="S6" s="615"/>
      <c r="T6" s="615"/>
      <c r="U6" s="615"/>
      <c r="V6" s="615"/>
      <c r="W6" s="615"/>
      <c r="X6" s="615"/>
      <c r="Y6" s="616"/>
      <c r="Z6" s="650">
        <v>1.9</v>
      </c>
      <c r="AA6" s="650"/>
      <c r="AB6" s="650"/>
      <c r="AC6" s="650"/>
      <c r="AD6" s="651">
        <v>98113</v>
      </c>
      <c r="AE6" s="651"/>
      <c r="AF6" s="651"/>
      <c r="AG6" s="651"/>
      <c r="AH6" s="651"/>
      <c r="AI6" s="651"/>
      <c r="AJ6" s="651"/>
      <c r="AK6" s="651"/>
      <c r="AL6" s="617">
        <v>3.1</v>
      </c>
      <c r="AM6" s="618"/>
      <c r="AN6" s="618"/>
      <c r="AO6" s="652"/>
      <c r="AP6" s="611" t="s">
        <v>221</v>
      </c>
      <c r="AQ6" s="612"/>
      <c r="AR6" s="612"/>
      <c r="AS6" s="612"/>
      <c r="AT6" s="612"/>
      <c r="AU6" s="612"/>
      <c r="AV6" s="612"/>
      <c r="AW6" s="612"/>
      <c r="AX6" s="612"/>
      <c r="AY6" s="612"/>
      <c r="AZ6" s="612"/>
      <c r="BA6" s="612"/>
      <c r="BB6" s="612"/>
      <c r="BC6" s="612"/>
      <c r="BD6" s="612"/>
      <c r="BE6" s="612"/>
      <c r="BF6" s="613"/>
      <c r="BG6" s="614">
        <v>436484</v>
      </c>
      <c r="BH6" s="615"/>
      <c r="BI6" s="615"/>
      <c r="BJ6" s="615"/>
      <c r="BK6" s="615"/>
      <c r="BL6" s="615"/>
      <c r="BM6" s="615"/>
      <c r="BN6" s="616"/>
      <c r="BO6" s="650">
        <v>100</v>
      </c>
      <c r="BP6" s="650"/>
      <c r="BQ6" s="650"/>
      <c r="BR6" s="650"/>
      <c r="BS6" s="651">
        <v>2735</v>
      </c>
      <c r="BT6" s="651"/>
      <c r="BU6" s="651"/>
      <c r="BV6" s="651"/>
      <c r="BW6" s="651"/>
      <c r="BX6" s="651"/>
      <c r="BY6" s="651"/>
      <c r="BZ6" s="651"/>
      <c r="CA6" s="651"/>
      <c r="CB6" s="682"/>
      <c r="CD6" s="663" t="s">
        <v>222</v>
      </c>
      <c r="CE6" s="664"/>
      <c r="CF6" s="664"/>
      <c r="CG6" s="664"/>
      <c r="CH6" s="664"/>
      <c r="CI6" s="664"/>
      <c r="CJ6" s="664"/>
      <c r="CK6" s="664"/>
      <c r="CL6" s="664"/>
      <c r="CM6" s="664"/>
      <c r="CN6" s="664"/>
      <c r="CO6" s="664"/>
      <c r="CP6" s="664"/>
      <c r="CQ6" s="665"/>
      <c r="CR6" s="614">
        <v>66421</v>
      </c>
      <c r="CS6" s="615"/>
      <c r="CT6" s="615"/>
      <c r="CU6" s="615"/>
      <c r="CV6" s="615"/>
      <c r="CW6" s="615"/>
      <c r="CX6" s="615"/>
      <c r="CY6" s="616"/>
      <c r="CZ6" s="690">
        <v>1.3</v>
      </c>
      <c r="DA6" s="673"/>
      <c r="DB6" s="673"/>
      <c r="DC6" s="692"/>
      <c r="DD6" s="620" t="s">
        <v>122</v>
      </c>
      <c r="DE6" s="615"/>
      <c r="DF6" s="615"/>
      <c r="DG6" s="615"/>
      <c r="DH6" s="615"/>
      <c r="DI6" s="615"/>
      <c r="DJ6" s="615"/>
      <c r="DK6" s="615"/>
      <c r="DL6" s="615"/>
      <c r="DM6" s="615"/>
      <c r="DN6" s="615"/>
      <c r="DO6" s="615"/>
      <c r="DP6" s="616"/>
      <c r="DQ6" s="620">
        <v>51849</v>
      </c>
      <c r="DR6" s="615"/>
      <c r="DS6" s="615"/>
      <c r="DT6" s="615"/>
      <c r="DU6" s="615"/>
      <c r="DV6" s="615"/>
      <c r="DW6" s="615"/>
      <c r="DX6" s="615"/>
      <c r="DY6" s="615"/>
      <c r="DZ6" s="615"/>
      <c r="EA6" s="615"/>
      <c r="EB6" s="615"/>
      <c r="EC6" s="649"/>
    </row>
    <row r="7" spans="2:143" ht="11.25" customHeight="1" x14ac:dyDescent="0.15">
      <c r="B7" s="611" t="s">
        <v>223</v>
      </c>
      <c r="C7" s="612"/>
      <c r="D7" s="612"/>
      <c r="E7" s="612"/>
      <c r="F7" s="612"/>
      <c r="G7" s="612"/>
      <c r="H7" s="612"/>
      <c r="I7" s="612"/>
      <c r="J7" s="612"/>
      <c r="K7" s="612"/>
      <c r="L7" s="612"/>
      <c r="M7" s="612"/>
      <c r="N7" s="612"/>
      <c r="O7" s="612"/>
      <c r="P7" s="612"/>
      <c r="Q7" s="613"/>
      <c r="R7" s="614">
        <v>214</v>
      </c>
      <c r="S7" s="615"/>
      <c r="T7" s="615"/>
      <c r="U7" s="615"/>
      <c r="V7" s="615"/>
      <c r="W7" s="615"/>
      <c r="X7" s="615"/>
      <c r="Y7" s="616"/>
      <c r="Z7" s="650">
        <v>0</v>
      </c>
      <c r="AA7" s="650"/>
      <c r="AB7" s="650"/>
      <c r="AC7" s="650"/>
      <c r="AD7" s="651">
        <v>214</v>
      </c>
      <c r="AE7" s="651"/>
      <c r="AF7" s="651"/>
      <c r="AG7" s="651"/>
      <c r="AH7" s="651"/>
      <c r="AI7" s="651"/>
      <c r="AJ7" s="651"/>
      <c r="AK7" s="651"/>
      <c r="AL7" s="617">
        <v>0</v>
      </c>
      <c r="AM7" s="618"/>
      <c r="AN7" s="618"/>
      <c r="AO7" s="652"/>
      <c r="AP7" s="611" t="s">
        <v>224</v>
      </c>
      <c r="AQ7" s="612"/>
      <c r="AR7" s="612"/>
      <c r="AS7" s="612"/>
      <c r="AT7" s="612"/>
      <c r="AU7" s="612"/>
      <c r="AV7" s="612"/>
      <c r="AW7" s="612"/>
      <c r="AX7" s="612"/>
      <c r="AY7" s="612"/>
      <c r="AZ7" s="612"/>
      <c r="BA7" s="612"/>
      <c r="BB7" s="612"/>
      <c r="BC7" s="612"/>
      <c r="BD7" s="612"/>
      <c r="BE7" s="612"/>
      <c r="BF7" s="613"/>
      <c r="BG7" s="614">
        <v>185036</v>
      </c>
      <c r="BH7" s="615"/>
      <c r="BI7" s="615"/>
      <c r="BJ7" s="615"/>
      <c r="BK7" s="615"/>
      <c r="BL7" s="615"/>
      <c r="BM7" s="615"/>
      <c r="BN7" s="616"/>
      <c r="BO7" s="650">
        <v>42.4</v>
      </c>
      <c r="BP7" s="650"/>
      <c r="BQ7" s="650"/>
      <c r="BR7" s="650"/>
      <c r="BS7" s="651">
        <v>2735</v>
      </c>
      <c r="BT7" s="651"/>
      <c r="BU7" s="651"/>
      <c r="BV7" s="651"/>
      <c r="BW7" s="651"/>
      <c r="BX7" s="651"/>
      <c r="BY7" s="651"/>
      <c r="BZ7" s="651"/>
      <c r="CA7" s="651"/>
      <c r="CB7" s="682"/>
      <c r="CD7" s="611" t="s">
        <v>225</v>
      </c>
      <c r="CE7" s="612"/>
      <c r="CF7" s="612"/>
      <c r="CG7" s="612"/>
      <c r="CH7" s="612"/>
      <c r="CI7" s="612"/>
      <c r="CJ7" s="612"/>
      <c r="CK7" s="612"/>
      <c r="CL7" s="612"/>
      <c r="CM7" s="612"/>
      <c r="CN7" s="612"/>
      <c r="CO7" s="612"/>
      <c r="CP7" s="612"/>
      <c r="CQ7" s="613"/>
      <c r="CR7" s="614">
        <v>672335</v>
      </c>
      <c r="CS7" s="615"/>
      <c r="CT7" s="615"/>
      <c r="CU7" s="615"/>
      <c r="CV7" s="615"/>
      <c r="CW7" s="615"/>
      <c r="CX7" s="615"/>
      <c r="CY7" s="616"/>
      <c r="CZ7" s="650">
        <v>13.3</v>
      </c>
      <c r="DA7" s="650"/>
      <c r="DB7" s="650"/>
      <c r="DC7" s="650"/>
      <c r="DD7" s="620" t="s">
        <v>122</v>
      </c>
      <c r="DE7" s="615"/>
      <c r="DF7" s="615"/>
      <c r="DG7" s="615"/>
      <c r="DH7" s="615"/>
      <c r="DI7" s="615"/>
      <c r="DJ7" s="615"/>
      <c r="DK7" s="615"/>
      <c r="DL7" s="615"/>
      <c r="DM7" s="615"/>
      <c r="DN7" s="615"/>
      <c r="DO7" s="615"/>
      <c r="DP7" s="616"/>
      <c r="DQ7" s="620">
        <v>386290</v>
      </c>
      <c r="DR7" s="615"/>
      <c r="DS7" s="615"/>
      <c r="DT7" s="615"/>
      <c r="DU7" s="615"/>
      <c r="DV7" s="615"/>
      <c r="DW7" s="615"/>
      <c r="DX7" s="615"/>
      <c r="DY7" s="615"/>
      <c r="DZ7" s="615"/>
      <c r="EA7" s="615"/>
      <c r="EB7" s="615"/>
      <c r="EC7" s="649"/>
    </row>
    <row r="8" spans="2:143" ht="11.25" customHeight="1" x14ac:dyDescent="0.15">
      <c r="B8" s="611" t="s">
        <v>226</v>
      </c>
      <c r="C8" s="612"/>
      <c r="D8" s="612"/>
      <c r="E8" s="612"/>
      <c r="F8" s="612"/>
      <c r="G8" s="612"/>
      <c r="H8" s="612"/>
      <c r="I8" s="612"/>
      <c r="J8" s="612"/>
      <c r="K8" s="612"/>
      <c r="L8" s="612"/>
      <c r="M8" s="612"/>
      <c r="N8" s="612"/>
      <c r="O8" s="612"/>
      <c r="P8" s="612"/>
      <c r="Q8" s="613"/>
      <c r="R8" s="614">
        <v>2068</v>
      </c>
      <c r="S8" s="615"/>
      <c r="T8" s="615"/>
      <c r="U8" s="615"/>
      <c r="V8" s="615"/>
      <c r="W8" s="615"/>
      <c r="X8" s="615"/>
      <c r="Y8" s="616"/>
      <c r="Z8" s="650">
        <v>0</v>
      </c>
      <c r="AA8" s="650"/>
      <c r="AB8" s="650"/>
      <c r="AC8" s="650"/>
      <c r="AD8" s="651">
        <v>2068</v>
      </c>
      <c r="AE8" s="651"/>
      <c r="AF8" s="651"/>
      <c r="AG8" s="651"/>
      <c r="AH8" s="651"/>
      <c r="AI8" s="651"/>
      <c r="AJ8" s="651"/>
      <c r="AK8" s="651"/>
      <c r="AL8" s="617">
        <v>0.1</v>
      </c>
      <c r="AM8" s="618"/>
      <c r="AN8" s="618"/>
      <c r="AO8" s="652"/>
      <c r="AP8" s="611" t="s">
        <v>227</v>
      </c>
      <c r="AQ8" s="612"/>
      <c r="AR8" s="612"/>
      <c r="AS8" s="612"/>
      <c r="AT8" s="612"/>
      <c r="AU8" s="612"/>
      <c r="AV8" s="612"/>
      <c r="AW8" s="612"/>
      <c r="AX8" s="612"/>
      <c r="AY8" s="612"/>
      <c r="AZ8" s="612"/>
      <c r="BA8" s="612"/>
      <c r="BB8" s="612"/>
      <c r="BC8" s="612"/>
      <c r="BD8" s="612"/>
      <c r="BE8" s="612"/>
      <c r="BF8" s="613"/>
      <c r="BG8" s="614">
        <v>4612</v>
      </c>
      <c r="BH8" s="615"/>
      <c r="BI8" s="615"/>
      <c r="BJ8" s="615"/>
      <c r="BK8" s="615"/>
      <c r="BL8" s="615"/>
      <c r="BM8" s="615"/>
      <c r="BN8" s="616"/>
      <c r="BO8" s="650">
        <v>1.1000000000000001</v>
      </c>
      <c r="BP8" s="650"/>
      <c r="BQ8" s="650"/>
      <c r="BR8" s="650"/>
      <c r="BS8" s="651" t="s">
        <v>122</v>
      </c>
      <c r="BT8" s="651"/>
      <c r="BU8" s="651"/>
      <c r="BV8" s="651"/>
      <c r="BW8" s="651"/>
      <c r="BX8" s="651"/>
      <c r="BY8" s="651"/>
      <c r="BZ8" s="651"/>
      <c r="CA8" s="651"/>
      <c r="CB8" s="682"/>
      <c r="CD8" s="611" t="s">
        <v>228</v>
      </c>
      <c r="CE8" s="612"/>
      <c r="CF8" s="612"/>
      <c r="CG8" s="612"/>
      <c r="CH8" s="612"/>
      <c r="CI8" s="612"/>
      <c r="CJ8" s="612"/>
      <c r="CK8" s="612"/>
      <c r="CL8" s="612"/>
      <c r="CM8" s="612"/>
      <c r="CN8" s="612"/>
      <c r="CO8" s="612"/>
      <c r="CP8" s="612"/>
      <c r="CQ8" s="613"/>
      <c r="CR8" s="614">
        <v>774681</v>
      </c>
      <c r="CS8" s="615"/>
      <c r="CT8" s="615"/>
      <c r="CU8" s="615"/>
      <c r="CV8" s="615"/>
      <c r="CW8" s="615"/>
      <c r="CX8" s="615"/>
      <c r="CY8" s="616"/>
      <c r="CZ8" s="650">
        <v>15.3</v>
      </c>
      <c r="DA8" s="650"/>
      <c r="DB8" s="650"/>
      <c r="DC8" s="650"/>
      <c r="DD8" s="620">
        <v>2585</v>
      </c>
      <c r="DE8" s="615"/>
      <c r="DF8" s="615"/>
      <c r="DG8" s="615"/>
      <c r="DH8" s="615"/>
      <c r="DI8" s="615"/>
      <c r="DJ8" s="615"/>
      <c r="DK8" s="615"/>
      <c r="DL8" s="615"/>
      <c r="DM8" s="615"/>
      <c r="DN8" s="615"/>
      <c r="DO8" s="615"/>
      <c r="DP8" s="616"/>
      <c r="DQ8" s="620">
        <v>527044</v>
      </c>
      <c r="DR8" s="615"/>
      <c r="DS8" s="615"/>
      <c r="DT8" s="615"/>
      <c r="DU8" s="615"/>
      <c r="DV8" s="615"/>
      <c r="DW8" s="615"/>
      <c r="DX8" s="615"/>
      <c r="DY8" s="615"/>
      <c r="DZ8" s="615"/>
      <c r="EA8" s="615"/>
      <c r="EB8" s="615"/>
      <c r="EC8" s="649"/>
    </row>
    <row r="9" spans="2:143" ht="11.25" customHeight="1" x14ac:dyDescent="0.15">
      <c r="B9" s="611" t="s">
        <v>229</v>
      </c>
      <c r="C9" s="612"/>
      <c r="D9" s="612"/>
      <c r="E9" s="612"/>
      <c r="F9" s="612"/>
      <c r="G9" s="612"/>
      <c r="H9" s="612"/>
      <c r="I9" s="612"/>
      <c r="J9" s="612"/>
      <c r="K9" s="612"/>
      <c r="L9" s="612"/>
      <c r="M9" s="612"/>
      <c r="N9" s="612"/>
      <c r="O9" s="612"/>
      <c r="P9" s="612"/>
      <c r="Q9" s="613"/>
      <c r="R9" s="614">
        <v>3201</v>
      </c>
      <c r="S9" s="615"/>
      <c r="T9" s="615"/>
      <c r="U9" s="615"/>
      <c r="V9" s="615"/>
      <c r="W9" s="615"/>
      <c r="X9" s="615"/>
      <c r="Y9" s="616"/>
      <c r="Z9" s="650">
        <v>0.1</v>
      </c>
      <c r="AA9" s="650"/>
      <c r="AB9" s="650"/>
      <c r="AC9" s="650"/>
      <c r="AD9" s="651">
        <v>3201</v>
      </c>
      <c r="AE9" s="651"/>
      <c r="AF9" s="651"/>
      <c r="AG9" s="651"/>
      <c r="AH9" s="651"/>
      <c r="AI9" s="651"/>
      <c r="AJ9" s="651"/>
      <c r="AK9" s="651"/>
      <c r="AL9" s="617">
        <v>0.1</v>
      </c>
      <c r="AM9" s="618"/>
      <c r="AN9" s="618"/>
      <c r="AO9" s="652"/>
      <c r="AP9" s="611" t="s">
        <v>230</v>
      </c>
      <c r="AQ9" s="612"/>
      <c r="AR9" s="612"/>
      <c r="AS9" s="612"/>
      <c r="AT9" s="612"/>
      <c r="AU9" s="612"/>
      <c r="AV9" s="612"/>
      <c r="AW9" s="612"/>
      <c r="AX9" s="612"/>
      <c r="AY9" s="612"/>
      <c r="AZ9" s="612"/>
      <c r="BA9" s="612"/>
      <c r="BB9" s="612"/>
      <c r="BC9" s="612"/>
      <c r="BD9" s="612"/>
      <c r="BE9" s="612"/>
      <c r="BF9" s="613"/>
      <c r="BG9" s="614">
        <v>159956</v>
      </c>
      <c r="BH9" s="615"/>
      <c r="BI9" s="615"/>
      <c r="BJ9" s="615"/>
      <c r="BK9" s="615"/>
      <c r="BL9" s="615"/>
      <c r="BM9" s="615"/>
      <c r="BN9" s="616"/>
      <c r="BO9" s="650">
        <v>36.6</v>
      </c>
      <c r="BP9" s="650"/>
      <c r="BQ9" s="650"/>
      <c r="BR9" s="650"/>
      <c r="BS9" s="651" t="s">
        <v>122</v>
      </c>
      <c r="BT9" s="651"/>
      <c r="BU9" s="651"/>
      <c r="BV9" s="651"/>
      <c r="BW9" s="651"/>
      <c r="BX9" s="651"/>
      <c r="BY9" s="651"/>
      <c r="BZ9" s="651"/>
      <c r="CA9" s="651"/>
      <c r="CB9" s="682"/>
      <c r="CD9" s="611" t="s">
        <v>231</v>
      </c>
      <c r="CE9" s="612"/>
      <c r="CF9" s="612"/>
      <c r="CG9" s="612"/>
      <c r="CH9" s="612"/>
      <c r="CI9" s="612"/>
      <c r="CJ9" s="612"/>
      <c r="CK9" s="612"/>
      <c r="CL9" s="612"/>
      <c r="CM9" s="612"/>
      <c r="CN9" s="612"/>
      <c r="CO9" s="612"/>
      <c r="CP9" s="612"/>
      <c r="CQ9" s="613"/>
      <c r="CR9" s="614">
        <v>817727</v>
      </c>
      <c r="CS9" s="615"/>
      <c r="CT9" s="615"/>
      <c r="CU9" s="615"/>
      <c r="CV9" s="615"/>
      <c r="CW9" s="615"/>
      <c r="CX9" s="615"/>
      <c r="CY9" s="616"/>
      <c r="CZ9" s="650">
        <v>16.100000000000001</v>
      </c>
      <c r="DA9" s="650"/>
      <c r="DB9" s="650"/>
      <c r="DC9" s="650"/>
      <c r="DD9" s="620">
        <v>27544</v>
      </c>
      <c r="DE9" s="615"/>
      <c r="DF9" s="615"/>
      <c r="DG9" s="615"/>
      <c r="DH9" s="615"/>
      <c r="DI9" s="615"/>
      <c r="DJ9" s="615"/>
      <c r="DK9" s="615"/>
      <c r="DL9" s="615"/>
      <c r="DM9" s="615"/>
      <c r="DN9" s="615"/>
      <c r="DO9" s="615"/>
      <c r="DP9" s="616"/>
      <c r="DQ9" s="620">
        <v>791628</v>
      </c>
      <c r="DR9" s="615"/>
      <c r="DS9" s="615"/>
      <c r="DT9" s="615"/>
      <c r="DU9" s="615"/>
      <c r="DV9" s="615"/>
      <c r="DW9" s="615"/>
      <c r="DX9" s="615"/>
      <c r="DY9" s="615"/>
      <c r="DZ9" s="615"/>
      <c r="EA9" s="615"/>
      <c r="EB9" s="615"/>
      <c r="EC9" s="649"/>
    </row>
    <row r="10" spans="2:143" ht="11.25" customHeight="1" x14ac:dyDescent="0.15">
      <c r="B10" s="611" t="s">
        <v>232</v>
      </c>
      <c r="C10" s="612"/>
      <c r="D10" s="612"/>
      <c r="E10" s="612"/>
      <c r="F10" s="612"/>
      <c r="G10" s="612"/>
      <c r="H10" s="612"/>
      <c r="I10" s="612"/>
      <c r="J10" s="612"/>
      <c r="K10" s="612"/>
      <c r="L10" s="612"/>
      <c r="M10" s="612"/>
      <c r="N10" s="612"/>
      <c r="O10" s="612"/>
      <c r="P10" s="612"/>
      <c r="Q10" s="613"/>
      <c r="R10" s="614" t="s">
        <v>122</v>
      </c>
      <c r="S10" s="615"/>
      <c r="T10" s="615"/>
      <c r="U10" s="615"/>
      <c r="V10" s="615"/>
      <c r="W10" s="615"/>
      <c r="X10" s="615"/>
      <c r="Y10" s="616"/>
      <c r="Z10" s="650" t="s">
        <v>122</v>
      </c>
      <c r="AA10" s="650"/>
      <c r="AB10" s="650"/>
      <c r="AC10" s="650"/>
      <c r="AD10" s="651" t="s">
        <v>122</v>
      </c>
      <c r="AE10" s="651"/>
      <c r="AF10" s="651"/>
      <c r="AG10" s="651"/>
      <c r="AH10" s="651"/>
      <c r="AI10" s="651"/>
      <c r="AJ10" s="651"/>
      <c r="AK10" s="651"/>
      <c r="AL10" s="617" t="s">
        <v>122</v>
      </c>
      <c r="AM10" s="618"/>
      <c r="AN10" s="618"/>
      <c r="AO10" s="652"/>
      <c r="AP10" s="611" t="s">
        <v>233</v>
      </c>
      <c r="AQ10" s="612"/>
      <c r="AR10" s="612"/>
      <c r="AS10" s="612"/>
      <c r="AT10" s="612"/>
      <c r="AU10" s="612"/>
      <c r="AV10" s="612"/>
      <c r="AW10" s="612"/>
      <c r="AX10" s="612"/>
      <c r="AY10" s="612"/>
      <c r="AZ10" s="612"/>
      <c r="BA10" s="612"/>
      <c r="BB10" s="612"/>
      <c r="BC10" s="612"/>
      <c r="BD10" s="612"/>
      <c r="BE10" s="612"/>
      <c r="BF10" s="613"/>
      <c r="BG10" s="614">
        <v>10897</v>
      </c>
      <c r="BH10" s="615"/>
      <c r="BI10" s="615"/>
      <c r="BJ10" s="615"/>
      <c r="BK10" s="615"/>
      <c r="BL10" s="615"/>
      <c r="BM10" s="615"/>
      <c r="BN10" s="616"/>
      <c r="BO10" s="650">
        <v>2.5</v>
      </c>
      <c r="BP10" s="650"/>
      <c r="BQ10" s="650"/>
      <c r="BR10" s="650"/>
      <c r="BS10" s="651" t="s">
        <v>122</v>
      </c>
      <c r="BT10" s="651"/>
      <c r="BU10" s="651"/>
      <c r="BV10" s="651"/>
      <c r="BW10" s="651"/>
      <c r="BX10" s="651"/>
      <c r="BY10" s="651"/>
      <c r="BZ10" s="651"/>
      <c r="CA10" s="651"/>
      <c r="CB10" s="682"/>
      <c r="CD10" s="611" t="s">
        <v>234</v>
      </c>
      <c r="CE10" s="612"/>
      <c r="CF10" s="612"/>
      <c r="CG10" s="612"/>
      <c r="CH10" s="612"/>
      <c r="CI10" s="612"/>
      <c r="CJ10" s="612"/>
      <c r="CK10" s="612"/>
      <c r="CL10" s="612"/>
      <c r="CM10" s="612"/>
      <c r="CN10" s="612"/>
      <c r="CO10" s="612"/>
      <c r="CP10" s="612"/>
      <c r="CQ10" s="613"/>
      <c r="CR10" s="614">
        <v>2555</v>
      </c>
      <c r="CS10" s="615"/>
      <c r="CT10" s="615"/>
      <c r="CU10" s="615"/>
      <c r="CV10" s="615"/>
      <c r="CW10" s="615"/>
      <c r="CX10" s="615"/>
      <c r="CY10" s="616"/>
      <c r="CZ10" s="650">
        <v>0.1</v>
      </c>
      <c r="DA10" s="650"/>
      <c r="DB10" s="650"/>
      <c r="DC10" s="650"/>
      <c r="DD10" s="620" t="s">
        <v>122</v>
      </c>
      <c r="DE10" s="615"/>
      <c r="DF10" s="615"/>
      <c r="DG10" s="615"/>
      <c r="DH10" s="615"/>
      <c r="DI10" s="615"/>
      <c r="DJ10" s="615"/>
      <c r="DK10" s="615"/>
      <c r="DL10" s="615"/>
      <c r="DM10" s="615"/>
      <c r="DN10" s="615"/>
      <c r="DO10" s="615"/>
      <c r="DP10" s="616"/>
      <c r="DQ10" s="620">
        <v>555</v>
      </c>
      <c r="DR10" s="615"/>
      <c r="DS10" s="615"/>
      <c r="DT10" s="615"/>
      <c r="DU10" s="615"/>
      <c r="DV10" s="615"/>
      <c r="DW10" s="615"/>
      <c r="DX10" s="615"/>
      <c r="DY10" s="615"/>
      <c r="DZ10" s="615"/>
      <c r="EA10" s="615"/>
      <c r="EB10" s="615"/>
      <c r="EC10" s="649"/>
    </row>
    <row r="11" spans="2:143" ht="11.25" customHeight="1" x14ac:dyDescent="0.15">
      <c r="B11" s="611" t="s">
        <v>235</v>
      </c>
      <c r="C11" s="612"/>
      <c r="D11" s="612"/>
      <c r="E11" s="612"/>
      <c r="F11" s="612"/>
      <c r="G11" s="612"/>
      <c r="H11" s="612"/>
      <c r="I11" s="612"/>
      <c r="J11" s="612"/>
      <c r="K11" s="612"/>
      <c r="L11" s="612"/>
      <c r="M11" s="612"/>
      <c r="N11" s="612"/>
      <c r="O11" s="612"/>
      <c r="P11" s="612"/>
      <c r="Q11" s="613"/>
      <c r="R11" s="614">
        <v>82453</v>
      </c>
      <c r="S11" s="615"/>
      <c r="T11" s="615"/>
      <c r="U11" s="615"/>
      <c r="V11" s="615"/>
      <c r="W11" s="615"/>
      <c r="X11" s="615"/>
      <c r="Y11" s="616"/>
      <c r="Z11" s="617">
        <v>1.6</v>
      </c>
      <c r="AA11" s="618"/>
      <c r="AB11" s="618"/>
      <c r="AC11" s="619"/>
      <c r="AD11" s="620">
        <v>82453</v>
      </c>
      <c r="AE11" s="615"/>
      <c r="AF11" s="615"/>
      <c r="AG11" s="615"/>
      <c r="AH11" s="615"/>
      <c r="AI11" s="615"/>
      <c r="AJ11" s="615"/>
      <c r="AK11" s="616"/>
      <c r="AL11" s="617">
        <v>2.6</v>
      </c>
      <c r="AM11" s="618"/>
      <c r="AN11" s="618"/>
      <c r="AO11" s="652"/>
      <c r="AP11" s="611" t="s">
        <v>236</v>
      </c>
      <c r="AQ11" s="612"/>
      <c r="AR11" s="612"/>
      <c r="AS11" s="612"/>
      <c r="AT11" s="612"/>
      <c r="AU11" s="612"/>
      <c r="AV11" s="612"/>
      <c r="AW11" s="612"/>
      <c r="AX11" s="612"/>
      <c r="AY11" s="612"/>
      <c r="AZ11" s="612"/>
      <c r="BA11" s="612"/>
      <c r="BB11" s="612"/>
      <c r="BC11" s="612"/>
      <c r="BD11" s="612"/>
      <c r="BE11" s="612"/>
      <c r="BF11" s="613"/>
      <c r="BG11" s="614">
        <v>9571</v>
      </c>
      <c r="BH11" s="615"/>
      <c r="BI11" s="615"/>
      <c r="BJ11" s="615"/>
      <c r="BK11" s="615"/>
      <c r="BL11" s="615"/>
      <c r="BM11" s="615"/>
      <c r="BN11" s="616"/>
      <c r="BO11" s="650">
        <v>2.2000000000000002</v>
      </c>
      <c r="BP11" s="650"/>
      <c r="BQ11" s="650"/>
      <c r="BR11" s="650"/>
      <c r="BS11" s="651">
        <v>2735</v>
      </c>
      <c r="BT11" s="651"/>
      <c r="BU11" s="651"/>
      <c r="BV11" s="651"/>
      <c r="BW11" s="651"/>
      <c r="BX11" s="651"/>
      <c r="BY11" s="651"/>
      <c r="BZ11" s="651"/>
      <c r="CA11" s="651"/>
      <c r="CB11" s="682"/>
      <c r="CD11" s="611" t="s">
        <v>237</v>
      </c>
      <c r="CE11" s="612"/>
      <c r="CF11" s="612"/>
      <c r="CG11" s="612"/>
      <c r="CH11" s="612"/>
      <c r="CI11" s="612"/>
      <c r="CJ11" s="612"/>
      <c r="CK11" s="612"/>
      <c r="CL11" s="612"/>
      <c r="CM11" s="612"/>
      <c r="CN11" s="612"/>
      <c r="CO11" s="612"/>
      <c r="CP11" s="612"/>
      <c r="CQ11" s="613"/>
      <c r="CR11" s="614">
        <v>403969</v>
      </c>
      <c r="CS11" s="615"/>
      <c r="CT11" s="615"/>
      <c r="CU11" s="615"/>
      <c r="CV11" s="615"/>
      <c r="CW11" s="615"/>
      <c r="CX11" s="615"/>
      <c r="CY11" s="616"/>
      <c r="CZ11" s="650">
        <v>8</v>
      </c>
      <c r="DA11" s="650"/>
      <c r="DB11" s="650"/>
      <c r="DC11" s="650"/>
      <c r="DD11" s="620">
        <v>49941</v>
      </c>
      <c r="DE11" s="615"/>
      <c r="DF11" s="615"/>
      <c r="DG11" s="615"/>
      <c r="DH11" s="615"/>
      <c r="DI11" s="615"/>
      <c r="DJ11" s="615"/>
      <c r="DK11" s="615"/>
      <c r="DL11" s="615"/>
      <c r="DM11" s="615"/>
      <c r="DN11" s="615"/>
      <c r="DO11" s="615"/>
      <c r="DP11" s="616"/>
      <c r="DQ11" s="620">
        <v>202322</v>
      </c>
      <c r="DR11" s="615"/>
      <c r="DS11" s="615"/>
      <c r="DT11" s="615"/>
      <c r="DU11" s="615"/>
      <c r="DV11" s="615"/>
      <c r="DW11" s="615"/>
      <c r="DX11" s="615"/>
      <c r="DY11" s="615"/>
      <c r="DZ11" s="615"/>
      <c r="EA11" s="615"/>
      <c r="EB11" s="615"/>
      <c r="EC11" s="649"/>
    </row>
    <row r="12" spans="2:143" ht="11.25" customHeight="1" x14ac:dyDescent="0.15">
      <c r="B12" s="611" t="s">
        <v>238</v>
      </c>
      <c r="C12" s="612"/>
      <c r="D12" s="612"/>
      <c r="E12" s="612"/>
      <c r="F12" s="612"/>
      <c r="G12" s="612"/>
      <c r="H12" s="612"/>
      <c r="I12" s="612"/>
      <c r="J12" s="612"/>
      <c r="K12" s="612"/>
      <c r="L12" s="612"/>
      <c r="M12" s="612"/>
      <c r="N12" s="612"/>
      <c r="O12" s="612"/>
      <c r="P12" s="612"/>
      <c r="Q12" s="613"/>
      <c r="R12" s="614" t="s">
        <v>122</v>
      </c>
      <c r="S12" s="615"/>
      <c r="T12" s="615"/>
      <c r="U12" s="615"/>
      <c r="V12" s="615"/>
      <c r="W12" s="615"/>
      <c r="X12" s="615"/>
      <c r="Y12" s="616"/>
      <c r="Z12" s="650" t="s">
        <v>122</v>
      </c>
      <c r="AA12" s="650"/>
      <c r="AB12" s="650"/>
      <c r="AC12" s="650"/>
      <c r="AD12" s="651" t="s">
        <v>122</v>
      </c>
      <c r="AE12" s="651"/>
      <c r="AF12" s="651"/>
      <c r="AG12" s="651"/>
      <c r="AH12" s="651"/>
      <c r="AI12" s="651"/>
      <c r="AJ12" s="651"/>
      <c r="AK12" s="651"/>
      <c r="AL12" s="617" t="s">
        <v>122</v>
      </c>
      <c r="AM12" s="618"/>
      <c r="AN12" s="618"/>
      <c r="AO12" s="652"/>
      <c r="AP12" s="611" t="s">
        <v>239</v>
      </c>
      <c r="AQ12" s="612"/>
      <c r="AR12" s="612"/>
      <c r="AS12" s="612"/>
      <c r="AT12" s="612"/>
      <c r="AU12" s="612"/>
      <c r="AV12" s="612"/>
      <c r="AW12" s="612"/>
      <c r="AX12" s="612"/>
      <c r="AY12" s="612"/>
      <c r="AZ12" s="612"/>
      <c r="BA12" s="612"/>
      <c r="BB12" s="612"/>
      <c r="BC12" s="612"/>
      <c r="BD12" s="612"/>
      <c r="BE12" s="612"/>
      <c r="BF12" s="613"/>
      <c r="BG12" s="614">
        <v>207981</v>
      </c>
      <c r="BH12" s="615"/>
      <c r="BI12" s="615"/>
      <c r="BJ12" s="615"/>
      <c r="BK12" s="615"/>
      <c r="BL12" s="615"/>
      <c r="BM12" s="615"/>
      <c r="BN12" s="616"/>
      <c r="BO12" s="650">
        <v>47.6</v>
      </c>
      <c r="BP12" s="650"/>
      <c r="BQ12" s="650"/>
      <c r="BR12" s="650"/>
      <c r="BS12" s="651" t="s">
        <v>122</v>
      </c>
      <c r="BT12" s="651"/>
      <c r="BU12" s="651"/>
      <c r="BV12" s="651"/>
      <c r="BW12" s="651"/>
      <c r="BX12" s="651"/>
      <c r="BY12" s="651"/>
      <c r="BZ12" s="651"/>
      <c r="CA12" s="651"/>
      <c r="CB12" s="682"/>
      <c r="CD12" s="611" t="s">
        <v>240</v>
      </c>
      <c r="CE12" s="612"/>
      <c r="CF12" s="612"/>
      <c r="CG12" s="612"/>
      <c r="CH12" s="612"/>
      <c r="CI12" s="612"/>
      <c r="CJ12" s="612"/>
      <c r="CK12" s="612"/>
      <c r="CL12" s="612"/>
      <c r="CM12" s="612"/>
      <c r="CN12" s="612"/>
      <c r="CO12" s="612"/>
      <c r="CP12" s="612"/>
      <c r="CQ12" s="613"/>
      <c r="CR12" s="614">
        <v>248818</v>
      </c>
      <c r="CS12" s="615"/>
      <c r="CT12" s="615"/>
      <c r="CU12" s="615"/>
      <c r="CV12" s="615"/>
      <c r="CW12" s="615"/>
      <c r="CX12" s="615"/>
      <c r="CY12" s="616"/>
      <c r="CZ12" s="650">
        <v>4.9000000000000004</v>
      </c>
      <c r="DA12" s="650"/>
      <c r="DB12" s="650"/>
      <c r="DC12" s="650"/>
      <c r="DD12" s="620">
        <v>1485</v>
      </c>
      <c r="DE12" s="615"/>
      <c r="DF12" s="615"/>
      <c r="DG12" s="615"/>
      <c r="DH12" s="615"/>
      <c r="DI12" s="615"/>
      <c r="DJ12" s="615"/>
      <c r="DK12" s="615"/>
      <c r="DL12" s="615"/>
      <c r="DM12" s="615"/>
      <c r="DN12" s="615"/>
      <c r="DO12" s="615"/>
      <c r="DP12" s="616"/>
      <c r="DQ12" s="620">
        <v>157969</v>
      </c>
      <c r="DR12" s="615"/>
      <c r="DS12" s="615"/>
      <c r="DT12" s="615"/>
      <c r="DU12" s="615"/>
      <c r="DV12" s="615"/>
      <c r="DW12" s="615"/>
      <c r="DX12" s="615"/>
      <c r="DY12" s="615"/>
      <c r="DZ12" s="615"/>
      <c r="EA12" s="615"/>
      <c r="EB12" s="615"/>
      <c r="EC12" s="649"/>
    </row>
    <row r="13" spans="2:143" ht="11.25" customHeight="1" x14ac:dyDescent="0.15">
      <c r="B13" s="611" t="s">
        <v>241</v>
      </c>
      <c r="C13" s="612"/>
      <c r="D13" s="612"/>
      <c r="E13" s="612"/>
      <c r="F13" s="612"/>
      <c r="G13" s="612"/>
      <c r="H13" s="612"/>
      <c r="I13" s="612"/>
      <c r="J13" s="612"/>
      <c r="K13" s="612"/>
      <c r="L13" s="612"/>
      <c r="M13" s="612"/>
      <c r="N13" s="612"/>
      <c r="O13" s="612"/>
      <c r="P13" s="612"/>
      <c r="Q13" s="613"/>
      <c r="R13" s="614" t="s">
        <v>122</v>
      </c>
      <c r="S13" s="615"/>
      <c r="T13" s="615"/>
      <c r="U13" s="615"/>
      <c r="V13" s="615"/>
      <c r="W13" s="615"/>
      <c r="X13" s="615"/>
      <c r="Y13" s="616"/>
      <c r="Z13" s="650" t="s">
        <v>122</v>
      </c>
      <c r="AA13" s="650"/>
      <c r="AB13" s="650"/>
      <c r="AC13" s="650"/>
      <c r="AD13" s="651" t="s">
        <v>122</v>
      </c>
      <c r="AE13" s="651"/>
      <c r="AF13" s="651"/>
      <c r="AG13" s="651"/>
      <c r="AH13" s="651"/>
      <c r="AI13" s="651"/>
      <c r="AJ13" s="651"/>
      <c r="AK13" s="651"/>
      <c r="AL13" s="617" t="s">
        <v>122</v>
      </c>
      <c r="AM13" s="618"/>
      <c r="AN13" s="618"/>
      <c r="AO13" s="652"/>
      <c r="AP13" s="611" t="s">
        <v>242</v>
      </c>
      <c r="AQ13" s="612"/>
      <c r="AR13" s="612"/>
      <c r="AS13" s="612"/>
      <c r="AT13" s="612"/>
      <c r="AU13" s="612"/>
      <c r="AV13" s="612"/>
      <c r="AW13" s="612"/>
      <c r="AX13" s="612"/>
      <c r="AY13" s="612"/>
      <c r="AZ13" s="612"/>
      <c r="BA13" s="612"/>
      <c r="BB13" s="612"/>
      <c r="BC13" s="612"/>
      <c r="BD13" s="612"/>
      <c r="BE13" s="612"/>
      <c r="BF13" s="613"/>
      <c r="BG13" s="614">
        <v>204516</v>
      </c>
      <c r="BH13" s="615"/>
      <c r="BI13" s="615"/>
      <c r="BJ13" s="615"/>
      <c r="BK13" s="615"/>
      <c r="BL13" s="615"/>
      <c r="BM13" s="615"/>
      <c r="BN13" s="616"/>
      <c r="BO13" s="650">
        <v>46.9</v>
      </c>
      <c r="BP13" s="650"/>
      <c r="BQ13" s="650"/>
      <c r="BR13" s="650"/>
      <c r="BS13" s="651" t="s">
        <v>122</v>
      </c>
      <c r="BT13" s="651"/>
      <c r="BU13" s="651"/>
      <c r="BV13" s="651"/>
      <c r="BW13" s="651"/>
      <c r="BX13" s="651"/>
      <c r="BY13" s="651"/>
      <c r="BZ13" s="651"/>
      <c r="CA13" s="651"/>
      <c r="CB13" s="682"/>
      <c r="CD13" s="611" t="s">
        <v>243</v>
      </c>
      <c r="CE13" s="612"/>
      <c r="CF13" s="612"/>
      <c r="CG13" s="612"/>
      <c r="CH13" s="612"/>
      <c r="CI13" s="612"/>
      <c r="CJ13" s="612"/>
      <c r="CK13" s="612"/>
      <c r="CL13" s="612"/>
      <c r="CM13" s="612"/>
      <c r="CN13" s="612"/>
      <c r="CO13" s="612"/>
      <c r="CP13" s="612"/>
      <c r="CQ13" s="613"/>
      <c r="CR13" s="614">
        <v>964627</v>
      </c>
      <c r="CS13" s="615"/>
      <c r="CT13" s="615"/>
      <c r="CU13" s="615"/>
      <c r="CV13" s="615"/>
      <c r="CW13" s="615"/>
      <c r="CX13" s="615"/>
      <c r="CY13" s="616"/>
      <c r="CZ13" s="650">
        <v>19</v>
      </c>
      <c r="DA13" s="650"/>
      <c r="DB13" s="650"/>
      <c r="DC13" s="650"/>
      <c r="DD13" s="620">
        <v>430632</v>
      </c>
      <c r="DE13" s="615"/>
      <c r="DF13" s="615"/>
      <c r="DG13" s="615"/>
      <c r="DH13" s="615"/>
      <c r="DI13" s="615"/>
      <c r="DJ13" s="615"/>
      <c r="DK13" s="615"/>
      <c r="DL13" s="615"/>
      <c r="DM13" s="615"/>
      <c r="DN13" s="615"/>
      <c r="DO13" s="615"/>
      <c r="DP13" s="616"/>
      <c r="DQ13" s="620">
        <v>495484</v>
      </c>
      <c r="DR13" s="615"/>
      <c r="DS13" s="615"/>
      <c r="DT13" s="615"/>
      <c r="DU13" s="615"/>
      <c r="DV13" s="615"/>
      <c r="DW13" s="615"/>
      <c r="DX13" s="615"/>
      <c r="DY13" s="615"/>
      <c r="DZ13" s="615"/>
      <c r="EA13" s="615"/>
      <c r="EB13" s="615"/>
      <c r="EC13" s="649"/>
    </row>
    <row r="14" spans="2:143" ht="11.25" customHeight="1" x14ac:dyDescent="0.15">
      <c r="B14" s="611" t="s">
        <v>244</v>
      </c>
      <c r="C14" s="612"/>
      <c r="D14" s="612"/>
      <c r="E14" s="612"/>
      <c r="F14" s="612"/>
      <c r="G14" s="612"/>
      <c r="H14" s="612"/>
      <c r="I14" s="612"/>
      <c r="J14" s="612"/>
      <c r="K14" s="612"/>
      <c r="L14" s="612"/>
      <c r="M14" s="612"/>
      <c r="N14" s="612"/>
      <c r="O14" s="612"/>
      <c r="P14" s="612"/>
      <c r="Q14" s="613"/>
      <c r="R14" s="614" t="s">
        <v>122</v>
      </c>
      <c r="S14" s="615"/>
      <c r="T14" s="615"/>
      <c r="U14" s="615"/>
      <c r="V14" s="615"/>
      <c r="W14" s="615"/>
      <c r="X14" s="615"/>
      <c r="Y14" s="616"/>
      <c r="Z14" s="650" t="s">
        <v>122</v>
      </c>
      <c r="AA14" s="650"/>
      <c r="AB14" s="650"/>
      <c r="AC14" s="650"/>
      <c r="AD14" s="651" t="s">
        <v>122</v>
      </c>
      <c r="AE14" s="651"/>
      <c r="AF14" s="651"/>
      <c r="AG14" s="651"/>
      <c r="AH14" s="651"/>
      <c r="AI14" s="651"/>
      <c r="AJ14" s="651"/>
      <c r="AK14" s="651"/>
      <c r="AL14" s="617" t="s">
        <v>122</v>
      </c>
      <c r="AM14" s="618"/>
      <c r="AN14" s="618"/>
      <c r="AO14" s="652"/>
      <c r="AP14" s="611" t="s">
        <v>245</v>
      </c>
      <c r="AQ14" s="612"/>
      <c r="AR14" s="612"/>
      <c r="AS14" s="612"/>
      <c r="AT14" s="612"/>
      <c r="AU14" s="612"/>
      <c r="AV14" s="612"/>
      <c r="AW14" s="612"/>
      <c r="AX14" s="612"/>
      <c r="AY14" s="612"/>
      <c r="AZ14" s="612"/>
      <c r="BA14" s="612"/>
      <c r="BB14" s="612"/>
      <c r="BC14" s="612"/>
      <c r="BD14" s="612"/>
      <c r="BE14" s="612"/>
      <c r="BF14" s="613"/>
      <c r="BG14" s="614">
        <v>9305</v>
      </c>
      <c r="BH14" s="615"/>
      <c r="BI14" s="615"/>
      <c r="BJ14" s="615"/>
      <c r="BK14" s="615"/>
      <c r="BL14" s="615"/>
      <c r="BM14" s="615"/>
      <c r="BN14" s="616"/>
      <c r="BO14" s="650">
        <v>2.1</v>
      </c>
      <c r="BP14" s="650"/>
      <c r="BQ14" s="650"/>
      <c r="BR14" s="650"/>
      <c r="BS14" s="651" t="s">
        <v>122</v>
      </c>
      <c r="BT14" s="651"/>
      <c r="BU14" s="651"/>
      <c r="BV14" s="651"/>
      <c r="BW14" s="651"/>
      <c r="BX14" s="651"/>
      <c r="BY14" s="651"/>
      <c r="BZ14" s="651"/>
      <c r="CA14" s="651"/>
      <c r="CB14" s="682"/>
      <c r="CD14" s="611" t="s">
        <v>246</v>
      </c>
      <c r="CE14" s="612"/>
      <c r="CF14" s="612"/>
      <c r="CG14" s="612"/>
      <c r="CH14" s="612"/>
      <c r="CI14" s="612"/>
      <c r="CJ14" s="612"/>
      <c r="CK14" s="612"/>
      <c r="CL14" s="612"/>
      <c r="CM14" s="612"/>
      <c r="CN14" s="612"/>
      <c r="CO14" s="612"/>
      <c r="CP14" s="612"/>
      <c r="CQ14" s="613"/>
      <c r="CR14" s="614">
        <v>191035</v>
      </c>
      <c r="CS14" s="615"/>
      <c r="CT14" s="615"/>
      <c r="CU14" s="615"/>
      <c r="CV14" s="615"/>
      <c r="CW14" s="615"/>
      <c r="CX14" s="615"/>
      <c r="CY14" s="616"/>
      <c r="CZ14" s="650">
        <v>3.8</v>
      </c>
      <c r="DA14" s="650"/>
      <c r="DB14" s="650"/>
      <c r="DC14" s="650"/>
      <c r="DD14" s="620" t="s">
        <v>122</v>
      </c>
      <c r="DE14" s="615"/>
      <c r="DF14" s="615"/>
      <c r="DG14" s="615"/>
      <c r="DH14" s="615"/>
      <c r="DI14" s="615"/>
      <c r="DJ14" s="615"/>
      <c r="DK14" s="615"/>
      <c r="DL14" s="615"/>
      <c r="DM14" s="615"/>
      <c r="DN14" s="615"/>
      <c r="DO14" s="615"/>
      <c r="DP14" s="616"/>
      <c r="DQ14" s="620">
        <v>148235</v>
      </c>
      <c r="DR14" s="615"/>
      <c r="DS14" s="615"/>
      <c r="DT14" s="615"/>
      <c r="DU14" s="615"/>
      <c r="DV14" s="615"/>
      <c r="DW14" s="615"/>
      <c r="DX14" s="615"/>
      <c r="DY14" s="615"/>
      <c r="DZ14" s="615"/>
      <c r="EA14" s="615"/>
      <c r="EB14" s="615"/>
      <c r="EC14" s="649"/>
    </row>
    <row r="15" spans="2:143" ht="11.25" customHeight="1" x14ac:dyDescent="0.15">
      <c r="B15" s="611" t="s">
        <v>247</v>
      </c>
      <c r="C15" s="612"/>
      <c r="D15" s="612"/>
      <c r="E15" s="612"/>
      <c r="F15" s="612"/>
      <c r="G15" s="612"/>
      <c r="H15" s="612"/>
      <c r="I15" s="612"/>
      <c r="J15" s="612"/>
      <c r="K15" s="612"/>
      <c r="L15" s="612"/>
      <c r="M15" s="612"/>
      <c r="N15" s="612"/>
      <c r="O15" s="612"/>
      <c r="P15" s="612"/>
      <c r="Q15" s="613"/>
      <c r="R15" s="614">
        <v>8910</v>
      </c>
      <c r="S15" s="615"/>
      <c r="T15" s="615"/>
      <c r="U15" s="615"/>
      <c r="V15" s="615"/>
      <c r="W15" s="615"/>
      <c r="X15" s="615"/>
      <c r="Y15" s="616"/>
      <c r="Z15" s="650">
        <v>0.2</v>
      </c>
      <c r="AA15" s="650"/>
      <c r="AB15" s="650"/>
      <c r="AC15" s="650"/>
      <c r="AD15" s="651">
        <v>8910</v>
      </c>
      <c r="AE15" s="651"/>
      <c r="AF15" s="651"/>
      <c r="AG15" s="651"/>
      <c r="AH15" s="651"/>
      <c r="AI15" s="651"/>
      <c r="AJ15" s="651"/>
      <c r="AK15" s="651"/>
      <c r="AL15" s="617">
        <v>0.3</v>
      </c>
      <c r="AM15" s="618"/>
      <c r="AN15" s="618"/>
      <c r="AO15" s="652"/>
      <c r="AP15" s="611" t="s">
        <v>248</v>
      </c>
      <c r="AQ15" s="612"/>
      <c r="AR15" s="612"/>
      <c r="AS15" s="612"/>
      <c r="AT15" s="612"/>
      <c r="AU15" s="612"/>
      <c r="AV15" s="612"/>
      <c r="AW15" s="612"/>
      <c r="AX15" s="612"/>
      <c r="AY15" s="612"/>
      <c r="AZ15" s="612"/>
      <c r="BA15" s="612"/>
      <c r="BB15" s="612"/>
      <c r="BC15" s="612"/>
      <c r="BD15" s="612"/>
      <c r="BE15" s="612"/>
      <c r="BF15" s="613"/>
      <c r="BG15" s="614">
        <v>34162</v>
      </c>
      <c r="BH15" s="615"/>
      <c r="BI15" s="615"/>
      <c r="BJ15" s="615"/>
      <c r="BK15" s="615"/>
      <c r="BL15" s="615"/>
      <c r="BM15" s="615"/>
      <c r="BN15" s="616"/>
      <c r="BO15" s="650">
        <v>7.8</v>
      </c>
      <c r="BP15" s="650"/>
      <c r="BQ15" s="650"/>
      <c r="BR15" s="650"/>
      <c r="BS15" s="651" t="s">
        <v>122</v>
      </c>
      <c r="BT15" s="651"/>
      <c r="BU15" s="651"/>
      <c r="BV15" s="651"/>
      <c r="BW15" s="651"/>
      <c r="BX15" s="651"/>
      <c r="BY15" s="651"/>
      <c r="BZ15" s="651"/>
      <c r="CA15" s="651"/>
      <c r="CB15" s="682"/>
      <c r="CD15" s="611" t="s">
        <v>249</v>
      </c>
      <c r="CE15" s="612"/>
      <c r="CF15" s="612"/>
      <c r="CG15" s="612"/>
      <c r="CH15" s="612"/>
      <c r="CI15" s="612"/>
      <c r="CJ15" s="612"/>
      <c r="CK15" s="612"/>
      <c r="CL15" s="612"/>
      <c r="CM15" s="612"/>
      <c r="CN15" s="612"/>
      <c r="CO15" s="612"/>
      <c r="CP15" s="612"/>
      <c r="CQ15" s="613"/>
      <c r="CR15" s="614">
        <v>462869</v>
      </c>
      <c r="CS15" s="615"/>
      <c r="CT15" s="615"/>
      <c r="CU15" s="615"/>
      <c r="CV15" s="615"/>
      <c r="CW15" s="615"/>
      <c r="CX15" s="615"/>
      <c r="CY15" s="616"/>
      <c r="CZ15" s="650">
        <v>9.1</v>
      </c>
      <c r="DA15" s="650"/>
      <c r="DB15" s="650"/>
      <c r="DC15" s="650"/>
      <c r="DD15" s="620">
        <v>57497</v>
      </c>
      <c r="DE15" s="615"/>
      <c r="DF15" s="615"/>
      <c r="DG15" s="615"/>
      <c r="DH15" s="615"/>
      <c r="DI15" s="615"/>
      <c r="DJ15" s="615"/>
      <c r="DK15" s="615"/>
      <c r="DL15" s="615"/>
      <c r="DM15" s="615"/>
      <c r="DN15" s="615"/>
      <c r="DO15" s="615"/>
      <c r="DP15" s="616"/>
      <c r="DQ15" s="620">
        <v>319596</v>
      </c>
      <c r="DR15" s="615"/>
      <c r="DS15" s="615"/>
      <c r="DT15" s="615"/>
      <c r="DU15" s="615"/>
      <c r="DV15" s="615"/>
      <c r="DW15" s="615"/>
      <c r="DX15" s="615"/>
      <c r="DY15" s="615"/>
      <c r="DZ15" s="615"/>
      <c r="EA15" s="615"/>
      <c r="EB15" s="615"/>
      <c r="EC15" s="649"/>
    </row>
    <row r="16" spans="2:143" ht="11.25" customHeight="1" x14ac:dyDescent="0.15">
      <c r="B16" s="611" t="s">
        <v>250</v>
      </c>
      <c r="C16" s="612"/>
      <c r="D16" s="612"/>
      <c r="E16" s="612"/>
      <c r="F16" s="612"/>
      <c r="G16" s="612"/>
      <c r="H16" s="612"/>
      <c r="I16" s="612"/>
      <c r="J16" s="612"/>
      <c r="K16" s="612"/>
      <c r="L16" s="612"/>
      <c r="M16" s="612"/>
      <c r="N16" s="612"/>
      <c r="O16" s="612"/>
      <c r="P16" s="612"/>
      <c r="Q16" s="613"/>
      <c r="R16" s="614">
        <v>7259</v>
      </c>
      <c r="S16" s="615"/>
      <c r="T16" s="615"/>
      <c r="U16" s="615"/>
      <c r="V16" s="615"/>
      <c r="W16" s="615"/>
      <c r="X16" s="615"/>
      <c r="Y16" s="616"/>
      <c r="Z16" s="650">
        <v>0.1</v>
      </c>
      <c r="AA16" s="650"/>
      <c r="AB16" s="650"/>
      <c r="AC16" s="650"/>
      <c r="AD16" s="651">
        <v>7259</v>
      </c>
      <c r="AE16" s="651"/>
      <c r="AF16" s="651"/>
      <c r="AG16" s="651"/>
      <c r="AH16" s="651"/>
      <c r="AI16" s="651"/>
      <c r="AJ16" s="651"/>
      <c r="AK16" s="651"/>
      <c r="AL16" s="617">
        <v>0.2</v>
      </c>
      <c r="AM16" s="618"/>
      <c r="AN16" s="618"/>
      <c r="AO16" s="652"/>
      <c r="AP16" s="611" t="s">
        <v>251</v>
      </c>
      <c r="AQ16" s="612"/>
      <c r="AR16" s="612"/>
      <c r="AS16" s="612"/>
      <c r="AT16" s="612"/>
      <c r="AU16" s="612"/>
      <c r="AV16" s="612"/>
      <c r="AW16" s="612"/>
      <c r="AX16" s="612"/>
      <c r="AY16" s="612"/>
      <c r="AZ16" s="612"/>
      <c r="BA16" s="612"/>
      <c r="BB16" s="612"/>
      <c r="BC16" s="612"/>
      <c r="BD16" s="612"/>
      <c r="BE16" s="612"/>
      <c r="BF16" s="613"/>
      <c r="BG16" s="614" t="s">
        <v>122</v>
      </c>
      <c r="BH16" s="615"/>
      <c r="BI16" s="615"/>
      <c r="BJ16" s="615"/>
      <c r="BK16" s="615"/>
      <c r="BL16" s="615"/>
      <c r="BM16" s="615"/>
      <c r="BN16" s="616"/>
      <c r="BO16" s="650" t="s">
        <v>122</v>
      </c>
      <c r="BP16" s="650"/>
      <c r="BQ16" s="650"/>
      <c r="BR16" s="650"/>
      <c r="BS16" s="651" t="s">
        <v>122</v>
      </c>
      <c r="BT16" s="651"/>
      <c r="BU16" s="651"/>
      <c r="BV16" s="651"/>
      <c r="BW16" s="651"/>
      <c r="BX16" s="651"/>
      <c r="BY16" s="651"/>
      <c r="BZ16" s="651"/>
      <c r="CA16" s="651"/>
      <c r="CB16" s="682"/>
      <c r="CD16" s="611" t="s">
        <v>252</v>
      </c>
      <c r="CE16" s="612"/>
      <c r="CF16" s="612"/>
      <c r="CG16" s="612"/>
      <c r="CH16" s="612"/>
      <c r="CI16" s="612"/>
      <c r="CJ16" s="612"/>
      <c r="CK16" s="612"/>
      <c r="CL16" s="612"/>
      <c r="CM16" s="612"/>
      <c r="CN16" s="612"/>
      <c r="CO16" s="612"/>
      <c r="CP16" s="612"/>
      <c r="CQ16" s="613"/>
      <c r="CR16" s="614" t="s">
        <v>122</v>
      </c>
      <c r="CS16" s="615"/>
      <c r="CT16" s="615"/>
      <c r="CU16" s="615"/>
      <c r="CV16" s="615"/>
      <c r="CW16" s="615"/>
      <c r="CX16" s="615"/>
      <c r="CY16" s="616"/>
      <c r="CZ16" s="650" t="s">
        <v>122</v>
      </c>
      <c r="DA16" s="650"/>
      <c r="DB16" s="650"/>
      <c r="DC16" s="650"/>
      <c r="DD16" s="620" t="s">
        <v>122</v>
      </c>
      <c r="DE16" s="615"/>
      <c r="DF16" s="615"/>
      <c r="DG16" s="615"/>
      <c r="DH16" s="615"/>
      <c r="DI16" s="615"/>
      <c r="DJ16" s="615"/>
      <c r="DK16" s="615"/>
      <c r="DL16" s="615"/>
      <c r="DM16" s="615"/>
      <c r="DN16" s="615"/>
      <c r="DO16" s="615"/>
      <c r="DP16" s="616"/>
      <c r="DQ16" s="620" t="s">
        <v>122</v>
      </c>
      <c r="DR16" s="615"/>
      <c r="DS16" s="615"/>
      <c r="DT16" s="615"/>
      <c r="DU16" s="615"/>
      <c r="DV16" s="615"/>
      <c r="DW16" s="615"/>
      <c r="DX16" s="615"/>
      <c r="DY16" s="615"/>
      <c r="DZ16" s="615"/>
      <c r="EA16" s="615"/>
      <c r="EB16" s="615"/>
      <c r="EC16" s="649"/>
    </row>
    <row r="17" spans="2:133" ht="11.25" customHeight="1" x14ac:dyDescent="0.15">
      <c r="B17" s="611" t="s">
        <v>253</v>
      </c>
      <c r="C17" s="612"/>
      <c r="D17" s="612"/>
      <c r="E17" s="612"/>
      <c r="F17" s="612"/>
      <c r="G17" s="612"/>
      <c r="H17" s="612"/>
      <c r="I17" s="612"/>
      <c r="J17" s="612"/>
      <c r="K17" s="612"/>
      <c r="L17" s="612"/>
      <c r="M17" s="612"/>
      <c r="N17" s="612"/>
      <c r="O17" s="612"/>
      <c r="P17" s="612"/>
      <c r="Q17" s="613"/>
      <c r="R17" s="614">
        <v>13341</v>
      </c>
      <c r="S17" s="615"/>
      <c r="T17" s="615"/>
      <c r="U17" s="615"/>
      <c r="V17" s="615"/>
      <c r="W17" s="615"/>
      <c r="X17" s="615"/>
      <c r="Y17" s="616"/>
      <c r="Z17" s="650">
        <v>0.3</v>
      </c>
      <c r="AA17" s="650"/>
      <c r="AB17" s="650"/>
      <c r="AC17" s="650"/>
      <c r="AD17" s="651">
        <v>13341</v>
      </c>
      <c r="AE17" s="651"/>
      <c r="AF17" s="651"/>
      <c r="AG17" s="651"/>
      <c r="AH17" s="651"/>
      <c r="AI17" s="651"/>
      <c r="AJ17" s="651"/>
      <c r="AK17" s="651"/>
      <c r="AL17" s="617">
        <v>0.4</v>
      </c>
      <c r="AM17" s="618"/>
      <c r="AN17" s="618"/>
      <c r="AO17" s="652"/>
      <c r="AP17" s="611" t="s">
        <v>254</v>
      </c>
      <c r="AQ17" s="612"/>
      <c r="AR17" s="612"/>
      <c r="AS17" s="612"/>
      <c r="AT17" s="612"/>
      <c r="AU17" s="612"/>
      <c r="AV17" s="612"/>
      <c r="AW17" s="612"/>
      <c r="AX17" s="612"/>
      <c r="AY17" s="612"/>
      <c r="AZ17" s="612"/>
      <c r="BA17" s="612"/>
      <c r="BB17" s="612"/>
      <c r="BC17" s="612"/>
      <c r="BD17" s="612"/>
      <c r="BE17" s="612"/>
      <c r="BF17" s="613"/>
      <c r="BG17" s="614" t="s">
        <v>122</v>
      </c>
      <c r="BH17" s="615"/>
      <c r="BI17" s="615"/>
      <c r="BJ17" s="615"/>
      <c r="BK17" s="615"/>
      <c r="BL17" s="615"/>
      <c r="BM17" s="615"/>
      <c r="BN17" s="616"/>
      <c r="BO17" s="650" t="s">
        <v>122</v>
      </c>
      <c r="BP17" s="650"/>
      <c r="BQ17" s="650"/>
      <c r="BR17" s="650"/>
      <c r="BS17" s="651" t="s">
        <v>122</v>
      </c>
      <c r="BT17" s="651"/>
      <c r="BU17" s="651"/>
      <c r="BV17" s="651"/>
      <c r="BW17" s="651"/>
      <c r="BX17" s="651"/>
      <c r="BY17" s="651"/>
      <c r="BZ17" s="651"/>
      <c r="CA17" s="651"/>
      <c r="CB17" s="682"/>
      <c r="CD17" s="611" t="s">
        <v>255</v>
      </c>
      <c r="CE17" s="612"/>
      <c r="CF17" s="612"/>
      <c r="CG17" s="612"/>
      <c r="CH17" s="612"/>
      <c r="CI17" s="612"/>
      <c r="CJ17" s="612"/>
      <c r="CK17" s="612"/>
      <c r="CL17" s="612"/>
      <c r="CM17" s="612"/>
      <c r="CN17" s="612"/>
      <c r="CO17" s="612"/>
      <c r="CP17" s="612"/>
      <c r="CQ17" s="613"/>
      <c r="CR17" s="614">
        <v>458872</v>
      </c>
      <c r="CS17" s="615"/>
      <c r="CT17" s="615"/>
      <c r="CU17" s="615"/>
      <c r="CV17" s="615"/>
      <c r="CW17" s="615"/>
      <c r="CX17" s="615"/>
      <c r="CY17" s="616"/>
      <c r="CZ17" s="650">
        <v>9.1</v>
      </c>
      <c r="DA17" s="650"/>
      <c r="DB17" s="650"/>
      <c r="DC17" s="650"/>
      <c r="DD17" s="620" t="s">
        <v>122</v>
      </c>
      <c r="DE17" s="615"/>
      <c r="DF17" s="615"/>
      <c r="DG17" s="615"/>
      <c r="DH17" s="615"/>
      <c r="DI17" s="615"/>
      <c r="DJ17" s="615"/>
      <c r="DK17" s="615"/>
      <c r="DL17" s="615"/>
      <c r="DM17" s="615"/>
      <c r="DN17" s="615"/>
      <c r="DO17" s="615"/>
      <c r="DP17" s="616"/>
      <c r="DQ17" s="620">
        <v>382714</v>
      </c>
      <c r="DR17" s="615"/>
      <c r="DS17" s="615"/>
      <c r="DT17" s="615"/>
      <c r="DU17" s="615"/>
      <c r="DV17" s="615"/>
      <c r="DW17" s="615"/>
      <c r="DX17" s="615"/>
      <c r="DY17" s="615"/>
      <c r="DZ17" s="615"/>
      <c r="EA17" s="615"/>
      <c r="EB17" s="615"/>
      <c r="EC17" s="649"/>
    </row>
    <row r="18" spans="2:133" ht="11.25" customHeight="1" x14ac:dyDescent="0.15">
      <c r="B18" s="611" t="s">
        <v>256</v>
      </c>
      <c r="C18" s="612"/>
      <c r="D18" s="612"/>
      <c r="E18" s="612"/>
      <c r="F18" s="612"/>
      <c r="G18" s="612"/>
      <c r="H18" s="612"/>
      <c r="I18" s="612"/>
      <c r="J18" s="612"/>
      <c r="K18" s="612"/>
      <c r="L18" s="612"/>
      <c r="M18" s="612"/>
      <c r="N18" s="612"/>
      <c r="O18" s="612"/>
      <c r="P18" s="612"/>
      <c r="Q18" s="613"/>
      <c r="R18" s="614">
        <v>937</v>
      </c>
      <c r="S18" s="615"/>
      <c r="T18" s="615"/>
      <c r="U18" s="615"/>
      <c r="V18" s="615"/>
      <c r="W18" s="615"/>
      <c r="X18" s="615"/>
      <c r="Y18" s="616"/>
      <c r="Z18" s="650">
        <v>0</v>
      </c>
      <c r="AA18" s="650"/>
      <c r="AB18" s="650"/>
      <c r="AC18" s="650"/>
      <c r="AD18" s="651">
        <v>937</v>
      </c>
      <c r="AE18" s="651"/>
      <c r="AF18" s="651"/>
      <c r="AG18" s="651"/>
      <c r="AH18" s="651"/>
      <c r="AI18" s="651"/>
      <c r="AJ18" s="651"/>
      <c r="AK18" s="651"/>
      <c r="AL18" s="617">
        <v>0</v>
      </c>
      <c r="AM18" s="618"/>
      <c r="AN18" s="618"/>
      <c r="AO18" s="652"/>
      <c r="AP18" s="611" t="s">
        <v>257</v>
      </c>
      <c r="AQ18" s="612"/>
      <c r="AR18" s="612"/>
      <c r="AS18" s="612"/>
      <c r="AT18" s="612"/>
      <c r="AU18" s="612"/>
      <c r="AV18" s="612"/>
      <c r="AW18" s="612"/>
      <c r="AX18" s="612"/>
      <c r="AY18" s="612"/>
      <c r="AZ18" s="612"/>
      <c r="BA18" s="612"/>
      <c r="BB18" s="612"/>
      <c r="BC18" s="612"/>
      <c r="BD18" s="612"/>
      <c r="BE18" s="612"/>
      <c r="BF18" s="613"/>
      <c r="BG18" s="614" t="s">
        <v>122</v>
      </c>
      <c r="BH18" s="615"/>
      <c r="BI18" s="615"/>
      <c r="BJ18" s="615"/>
      <c r="BK18" s="615"/>
      <c r="BL18" s="615"/>
      <c r="BM18" s="615"/>
      <c r="BN18" s="616"/>
      <c r="BO18" s="650" t="s">
        <v>122</v>
      </c>
      <c r="BP18" s="650"/>
      <c r="BQ18" s="650"/>
      <c r="BR18" s="650"/>
      <c r="BS18" s="651" t="s">
        <v>122</v>
      </c>
      <c r="BT18" s="651"/>
      <c r="BU18" s="651"/>
      <c r="BV18" s="651"/>
      <c r="BW18" s="651"/>
      <c r="BX18" s="651"/>
      <c r="BY18" s="651"/>
      <c r="BZ18" s="651"/>
      <c r="CA18" s="651"/>
      <c r="CB18" s="682"/>
      <c r="CD18" s="611" t="s">
        <v>258</v>
      </c>
      <c r="CE18" s="612"/>
      <c r="CF18" s="612"/>
      <c r="CG18" s="612"/>
      <c r="CH18" s="612"/>
      <c r="CI18" s="612"/>
      <c r="CJ18" s="612"/>
      <c r="CK18" s="612"/>
      <c r="CL18" s="612"/>
      <c r="CM18" s="612"/>
      <c r="CN18" s="612"/>
      <c r="CO18" s="612"/>
      <c r="CP18" s="612"/>
      <c r="CQ18" s="613"/>
      <c r="CR18" s="614" t="s">
        <v>122</v>
      </c>
      <c r="CS18" s="615"/>
      <c r="CT18" s="615"/>
      <c r="CU18" s="615"/>
      <c r="CV18" s="615"/>
      <c r="CW18" s="615"/>
      <c r="CX18" s="615"/>
      <c r="CY18" s="616"/>
      <c r="CZ18" s="650" t="s">
        <v>122</v>
      </c>
      <c r="DA18" s="650"/>
      <c r="DB18" s="650"/>
      <c r="DC18" s="650"/>
      <c r="DD18" s="620" t="s">
        <v>122</v>
      </c>
      <c r="DE18" s="615"/>
      <c r="DF18" s="615"/>
      <c r="DG18" s="615"/>
      <c r="DH18" s="615"/>
      <c r="DI18" s="615"/>
      <c r="DJ18" s="615"/>
      <c r="DK18" s="615"/>
      <c r="DL18" s="615"/>
      <c r="DM18" s="615"/>
      <c r="DN18" s="615"/>
      <c r="DO18" s="615"/>
      <c r="DP18" s="616"/>
      <c r="DQ18" s="620" t="s">
        <v>122</v>
      </c>
      <c r="DR18" s="615"/>
      <c r="DS18" s="615"/>
      <c r="DT18" s="615"/>
      <c r="DU18" s="615"/>
      <c r="DV18" s="615"/>
      <c r="DW18" s="615"/>
      <c r="DX18" s="615"/>
      <c r="DY18" s="615"/>
      <c r="DZ18" s="615"/>
      <c r="EA18" s="615"/>
      <c r="EB18" s="615"/>
      <c r="EC18" s="649"/>
    </row>
    <row r="19" spans="2:133" ht="11.25" customHeight="1" x14ac:dyDescent="0.15">
      <c r="B19" s="611" t="s">
        <v>259</v>
      </c>
      <c r="C19" s="612"/>
      <c r="D19" s="612"/>
      <c r="E19" s="612"/>
      <c r="F19" s="612"/>
      <c r="G19" s="612"/>
      <c r="H19" s="612"/>
      <c r="I19" s="612"/>
      <c r="J19" s="612"/>
      <c r="K19" s="612"/>
      <c r="L19" s="612"/>
      <c r="M19" s="612"/>
      <c r="N19" s="612"/>
      <c r="O19" s="612"/>
      <c r="P19" s="612"/>
      <c r="Q19" s="613"/>
      <c r="R19" s="614">
        <v>12404</v>
      </c>
      <c r="S19" s="615"/>
      <c r="T19" s="615"/>
      <c r="U19" s="615"/>
      <c r="V19" s="615"/>
      <c r="W19" s="615"/>
      <c r="X19" s="615"/>
      <c r="Y19" s="616"/>
      <c r="Z19" s="650">
        <v>0.2</v>
      </c>
      <c r="AA19" s="650"/>
      <c r="AB19" s="650"/>
      <c r="AC19" s="650"/>
      <c r="AD19" s="651">
        <v>12404</v>
      </c>
      <c r="AE19" s="651"/>
      <c r="AF19" s="651"/>
      <c r="AG19" s="651"/>
      <c r="AH19" s="651"/>
      <c r="AI19" s="651"/>
      <c r="AJ19" s="651"/>
      <c r="AK19" s="651"/>
      <c r="AL19" s="617">
        <v>0.4</v>
      </c>
      <c r="AM19" s="618"/>
      <c r="AN19" s="618"/>
      <c r="AO19" s="652"/>
      <c r="AP19" s="611" t="s">
        <v>260</v>
      </c>
      <c r="AQ19" s="612"/>
      <c r="AR19" s="612"/>
      <c r="AS19" s="612"/>
      <c r="AT19" s="612"/>
      <c r="AU19" s="612"/>
      <c r="AV19" s="612"/>
      <c r="AW19" s="612"/>
      <c r="AX19" s="612"/>
      <c r="AY19" s="612"/>
      <c r="AZ19" s="612"/>
      <c r="BA19" s="612"/>
      <c r="BB19" s="612"/>
      <c r="BC19" s="612"/>
      <c r="BD19" s="612"/>
      <c r="BE19" s="612"/>
      <c r="BF19" s="613"/>
      <c r="BG19" s="614" t="s">
        <v>122</v>
      </c>
      <c r="BH19" s="615"/>
      <c r="BI19" s="615"/>
      <c r="BJ19" s="615"/>
      <c r="BK19" s="615"/>
      <c r="BL19" s="615"/>
      <c r="BM19" s="615"/>
      <c r="BN19" s="616"/>
      <c r="BO19" s="650" t="s">
        <v>122</v>
      </c>
      <c r="BP19" s="650"/>
      <c r="BQ19" s="650"/>
      <c r="BR19" s="650"/>
      <c r="BS19" s="651" t="s">
        <v>122</v>
      </c>
      <c r="BT19" s="651"/>
      <c r="BU19" s="651"/>
      <c r="BV19" s="651"/>
      <c r="BW19" s="651"/>
      <c r="BX19" s="651"/>
      <c r="BY19" s="651"/>
      <c r="BZ19" s="651"/>
      <c r="CA19" s="651"/>
      <c r="CB19" s="682"/>
      <c r="CD19" s="611" t="s">
        <v>261</v>
      </c>
      <c r="CE19" s="612"/>
      <c r="CF19" s="612"/>
      <c r="CG19" s="612"/>
      <c r="CH19" s="612"/>
      <c r="CI19" s="612"/>
      <c r="CJ19" s="612"/>
      <c r="CK19" s="612"/>
      <c r="CL19" s="612"/>
      <c r="CM19" s="612"/>
      <c r="CN19" s="612"/>
      <c r="CO19" s="612"/>
      <c r="CP19" s="612"/>
      <c r="CQ19" s="613"/>
      <c r="CR19" s="614" t="s">
        <v>122</v>
      </c>
      <c r="CS19" s="615"/>
      <c r="CT19" s="615"/>
      <c r="CU19" s="615"/>
      <c r="CV19" s="615"/>
      <c r="CW19" s="615"/>
      <c r="CX19" s="615"/>
      <c r="CY19" s="616"/>
      <c r="CZ19" s="650" t="s">
        <v>122</v>
      </c>
      <c r="DA19" s="650"/>
      <c r="DB19" s="650"/>
      <c r="DC19" s="650"/>
      <c r="DD19" s="620" t="s">
        <v>122</v>
      </c>
      <c r="DE19" s="615"/>
      <c r="DF19" s="615"/>
      <c r="DG19" s="615"/>
      <c r="DH19" s="615"/>
      <c r="DI19" s="615"/>
      <c r="DJ19" s="615"/>
      <c r="DK19" s="615"/>
      <c r="DL19" s="615"/>
      <c r="DM19" s="615"/>
      <c r="DN19" s="615"/>
      <c r="DO19" s="615"/>
      <c r="DP19" s="616"/>
      <c r="DQ19" s="620" t="s">
        <v>122</v>
      </c>
      <c r="DR19" s="615"/>
      <c r="DS19" s="615"/>
      <c r="DT19" s="615"/>
      <c r="DU19" s="615"/>
      <c r="DV19" s="615"/>
      <c r="DW19" s="615"/>
      <c r="DX19" s="615"/>
      <c r="DY19" s="615"/>
      <c r="DZ19" s="615"/>
      <c r="EA19" s="615"/>
      <c r="EB19" s="615"/>
      <c r="EC19" s="649"/>
    </row>
    <row r="20" spans="2:133" ht="11.25" customHeight="1" x14ac:dyDescent="0.15">
      <c r="B20" s="683" t="s">
        <v>262</v>
      </c>
      <c r="C20" s="684"/>
      <c r="D20" s="684"/>
      <c r="E20" s="684"/>
      <c r="F20" s="684"/>
      <c r="G20" s="684"/>
      <c r="H20" s="684"/>
      <c r="I20" s="684"/>
      <c r="J20" s="684"/>
      <c r="K20" s="684"/>
      <c r="L20" s="684"/>
      <c r="M20" s="684"/>
      <c r="N20" s="684"/>
      <c r="O20" s="684"/>
      <c r="P20" s="684"/>
      <c r="Q20" s="685"/>
      <c r="R20" s="614" t="s">
        <v>122</v>
      </c>
      <c r="S20" s="615"/>
      <c r="T20" s="615"/>
      <c r="U20" s="615"/>
      <c r="V20" s="615"/>
      <c r="W20" s="615"/>
      <c r="X20" s="615"/>
      <c r="Y20" s="616"/>
      <c r="Z20" s="650" t="s">
        <v>122</v>
      </c>
      <c r="AA20" s="650"/>
      <c r="AB20" s="650"/>
      <c r="AC20" s="650"/>
      <c r="AD20" s="651" t="s">
        <v>122</v>
      </c>
      <c r="AE20" s="651"/>
      <c r="AF20" s="651"/>
      <c r="AG20" s="651"/>
      <c r="AH20" s="651"/>
      <c r="AI20" s="651"/>
      <c r="AJ20" s="651"/>
      <c r="AK20" s="651"/>
      <c r="AL20" s="617" t="s">
        <v>122</v>
      </c>
      <c r="AM20" s="618"/>
      <c r="AN20" s="618"/>
      <c r="AO20" s="652"/>
      <c r="AP20" s="611" t="s">
        <v>263</v>
      </c>
      <c r="AQ20" s="612"/>
      <c r="AR20" s="612"/>
      <c r="AS20" s="612"/>
      <c r="AT20" s="612"/>
      <c r="AU20" s="612"/>
      <c r="AV20" s="612"/>
      <c r="AW20" s="612"/>
      <c r="AX20" s="612"/>
      <c r="AY20" s="612"/>
      <c r="AZ20" s="612"/>
      <c r="BA20" s="612"/>
      <c r="BB20" s="612"/>
      <c r="BC20" s="612"/>
      <c r="BD20" s="612"/>
      <c r="BE20" s="612"/>
      <c r="BF20" s="613"/>
      <c r="BG20" s="614" t="s">
        <v>122</v>
      </c>
      <c r="BH20" s="615"/>
      <c r="BI20" s="615"/>
      <c r="BJ20" s="615"/>
      <c r="BK20" s="615"/>
      <c r="BL20" s="615"/>
      <c r="BM20" s="615"/>
      <c r="BN20" s="616"/>
      <c r="BO20" s="650" t="s">
        <v>122</v>
      </c>
      <c r="BP20" s="650"/>
      <c r="BQ20" s="650"/>
      <c r="BR20" s="650"/>
      <c r="BS20" s="651" t="s">
        <v>122</v>
      </c>
      <c r="BT20" s="651"/>
      <c r="BU20" s="651"/>
      <c r="BV20" s="651"/>
      <c r="BW20" s="651"/>
      <c r="BX20" s="651"/>
      <c r="BY20" s="651"/>
      <c r="BZ20" s="651"/>
      <c r="CA20" s="651"/>
      <c r="CB20" s="682"/>
      <c r="CD20" s="611" t="s">
        <v>264</v>
      </c>
      <c r="CE20" s="612"/>
      <c r="CF20" s="612"/>
      <c r="CG20" s="612"/>
      <c r="CH20" s="612"/>
      <c r="CI20" s="612"/>
      <c r="CJ20" s="612"/>
      <c r="CK20" s="612"/>
      <c r="CL20" s="612"/>
      <c r="CM20" s="612"/>
      <c r="CN20" s="612"/>
      <c r="CO20" s="612"/>
      <c r="CP20" s="612"/>
      <c r="CQ20" s="613"/>
      <c r="CR20" s="614">
        <v>5063909</v>
      </c>
      <c r="CS20" s="615"/>
      <c r="CT20" s="615"/>
      <c r="CU20" s="615"/>
      <c r="CV20" s="615"/>
      <c r="CW20" s="615"/>
      <c r="CX20" s="615"/>
      <c r="CY20" s="616"/>
      <c r="CZ20" s="650">
        <v>100</v>
      </c>
      <c r="DA20" s="650"/>
      <c r="DB20" s="650"/>
      <c r="DC20" s="650"/>
      <c r="DD20" s="620">
        <v>569684</v>
      </c>
      <c r="DE20" s="615"/>
      <c r="DF20" s="615"/>
      <c r="DG20" s="615"/>
      <c r="DH20" s="615"/>
      <c r="DI20" s="615"/>
      <c r="DJ20" s="615"/>
      <c r="DK20" s="615"/>
      <c r="DL20" s="615"/>
      <c r="DM20" s="615"/>
      <c r="DN20" s="615"/>
      <c r="DO20" s="615"/>
      <c r="DP20" s="616"/>
      <c r="DQ20" s="620">
        <v>3463686</v>
      </c>
      <c r="DR20" s="615"/>
      <c r="DS20" s="615"/>
      <c r="DT20" s="615"/>
      <c r="DU20" s="615"/>
      <c r="DV20" s="615"/>
      <c r="DW20" s="615"/>
      <c r="DX20" s="615"/>
      <c r="DY20" s="615"/>
      <c r="DZ20" s="615"/>
      <c r="EA20" s="615"/>
      <c r="EB20" s="615"/>
      <c r="EC20" s="649"/>
    </row>
    <row r="21" spans="2:133" ht="11.25" customHeight="1" x14ac:dyDescent="0.15">
      <c r="B21" s="611" t="s">
        <v>265</v>
      </c>
      <c r="C21" s="612"/>
      <c r="D21" s="612"/>
      <c r="E21" s="612"/>
      <c r="F21" s="612"/>
      <c r="G21" s="612"/>
      <c r="H21" s="612"/>
      <c r="I21" s="612"/>
      <c r="J21" s="612"/>
      <c r="K21" s="612"/>
      <c r="L21" s="612"/>
      <c r="M21" s="612"/>
      <c r="N21" s="612"/>
      <c r="O21" s="612"/>
      <c r="P21" s="612"/>
      <c r="Q21" s="613"/>
      <c r="R21" s="614">
        <v>2729881</v>
      </c>
      <c r="S21" s="615"/>
      <c r="T21" s="615"/>
      <c r="U21" s="615"/>
      <c r="V21" s="615"/>
      <c r="W21" s="615"/>
      <c r="X21" s="615"/>
      <c r="Y21" s="616"/>
      <c r="Z21" s="650">
        <v>53</v>
      </c>
      <c r="AA21" s="650"/>
      <c r="AB21" s="650"/>
      <c r="AC21" s="650"/>
      <c r="AD21" s="651">
        <v>2462174</v>
      </c>
      <c r="AE21" s="651"/>
      <c r="AF21" s="651"/>
      <c r="AG21" s="651"/>
      <c r="AH21" s="651"/>
      <c r="AI21" s="651"/>
      <c r="AJ21" s="651"/>
      <c r="AK21" s="651"/>
      <c r="AL21" s="617">
        <v>78.900000000000006</v>
      </c>
      <c r="AM21" s="618"/>
      <c r="AN21" s="618"/>
      <c r="AO21" s="652"/>
      <c r="AP21" s="611" t="s">
        <v>266</v>
      </c>
      <c r="AQ21" s="686"/>
      <c r="AR21" s="686"/>
      <c r="AS21" s="686"/>
      <c r="AT21" s="686"/>
      <c r="AU21" s="686"/>
      <c r="AV21" s="686"/>
      <c r="AW21" s="686"/>
      <c r="AX21" s="686"/>
      <c r="AY21" s="686"/>
      <c r="AZ21" s="686"/>
      <c r="BA21" s="686"/>
      <c r="BB21" s="686"/>
      <c r="BC21" s="686"/>
      <c r="BD21" s="686"/>
      <c r="BE21" s="686"/>
      <c r="BF21" s="687"/>
      <c r="BG21" s="614" t="s">
        <v>122</v>
      </c>
      <c r="BH21" s="615"/>
      <c r="BI21" s="615"/>
      <c r="BJ21" s="615"/>
      <c r="BK21" s="615"/>
      <c r="BL21" s="615"/>
      <c r="BM21" s="615"/>
      <c r="BN21" s="616"/>
      <c r="BO21" s="650" t="s">
        <v>122</v>
      </c>
      <c r="BP21" s="650"/>
      <c r="BQ21" s="650"/>
      <c r="BR21" s="650"/>
      <c r="BS21" s="651" t="s">
        <v>122</v>
      </c>
      <c r="BT21" s="651"/>
      <c r="BU21" s="651"/>
      <c r="BV21" s="651"/>
      <c r="BW21" s="651"/>
      <c r="BX21" s="651"/>
      <c r="BY21" s="651"/>
      <c r="BZ21" s="651"/>
      <c r="CA21" s="651"/>
      <c r="CB21" s="682"/>
      <c r="CD21" s="595"/>
      <c r="CE21" s="596"/>
      <c r="CF21" s="596"/>
      <c r="CG21" s="596"/>
      <c r="CH21" s="596"/>
      <c r="CI21" s="596"/>
      <c r="CJ21" s="596"/>
      <c r="CK21" s="596"/>
      <c r="CL21" s="596"/>
      <c r="CM21" s="596"/>
      <c r="CN21" s="596"/>
      <c r="CO21" s="596"/>
      <c r="CP21" s="596"/>
      <c r="CQ21" s="597"/>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11" t="s">
        <v>267</v>
      </c>
      <c r="C22" s="612"/>
      <c r="D22" s="612"/>
      <c r="E22" s="612"/>
      <c r="F22" s="612"/>
      <c r="G22" s="612"/>
      <c r="H22" s="612"/>
      <c r="I22" s="612"/>
      <c r="J22" s="612"/>
      <c r="K22" s="612"/>
      <c r="L22" s="612"/>
      <c r="M22" s="612"/>
      <c r="N22" s="612"/>
      <c r="O22" s="612"/>
      <c r="P22" s="612"/>
      <c r="Q22" s="613"/>
      <c r="R22" s="614">
        <v>2462174</v>
      </c>
      <c r="S22" s="615"/>
      <c r="T22" s="615"/>
      <c r="U22" s="615"/>
      <c r="V22" s="615"/>
      <c r="W22" s="615"/>
      <c r="X22" s="615"/>
      <c r="Y22" s="616"/>
      <c r="Z22" s="650">
        <v>47.8</v>
      </c>
      <c r="AA22" s="650"/>
      <c r="AB22" s="650"/>
      <c r="AC22" s="650"/>
      <c r="AD22" s="651">
        <v>2462174</v>
      </c>
      <c r="AE22" s="651"/>
      <c r="AF22" s="651"/>
      <c r="AG22" s="651"/>
      <c r="AH22" s="651"/>
      <c r="AI22" s="651"/>
      <c r="AJ22" s="651"/>
      <c r="AK22" s="651"/>
      <c r="AL22" s="617">
        <v>78.900000000000006</v>
      </c>
      <c r="AM22" s="618"/>
      <c r="AN22" s="618"/>
      <c r="AO22" s="652"/>
      <c r="AP22" s="611" t="s">
        <v>268</v>
      </c>
      <c r="AQ22" s="686"/>
      <c r="AR22" s="686"/>
      <c r="AS22" s="686"/>
      <c r="AT22" s="686"/>
      <c r="AU22" s="686"/>
      <c r="AV22" s="686"/>
      <c r="AW22" s="686"/>
      <c r="AX22" s="686"/>
      <c r="AY22" s="686"/>
      <c r="AZ22" s="686"/>
      <c r="BA22" s="686"/>
      <c r="BB22" s="686"/>
      <c r="BC22" s="686"/>
      <c r="BD22" s="686"/>
      <c r="BE22" s="686"/>
      <c r="BF22" s="687"/>
      <c r="BG22" s="614" t="s">
        <v>122</v>
      </c>
      <c r="BH22" s="615"/>
      <c r="BI22" s="615"/>
      <c r="BJ22" s="615"/>
      <c r="BK22" s="615"/>
      <c r="BL22" s="615"/>
      <c r="BM22" s="615"/>
      <c r="BN22" s="616"/>
      <c r="BO22" s="650" t="s">
        <v>122</v>
      </c>
      <c r="BP22" s="650"/>
      <c r="BQ22" s="650"/>
      <c r="BR22" s="650"/>
      <c r="BS22" s="651" t="s">
        <v>122</v>
      </c>
      <c r="BT22" s="651"/>
      <c r="BU22" s="651"/>
      <c r="BV22" s="651"/>
      <c r="BW22" s="651"/>
      <c r="BX22" s="651"/>
      <c r="BY22" s="651"/>
      <c r="BZ22" s="651"/>
      <c r="CA22" s="651"/>
      <c r="CB22" s="682"/>
      <c r="CD22" s="666" t="s">
        <v>269</v>
      </c>
      <c r="CE22" s="667"/>
      <c r="CF22" s="667"/>
      <c r="CG22" s="667"/>
      <c r="CH22" s="667"/>
      <c r="CI22" s="667"/>
      <c r="CJ22" s="667"/>
      <c r="CK22" s="667"/>
      <c r="CL22" s="667"/>
      <c r="CM22" s="667"/>
      <c r="CN22" s="667"/>
      <c r="CO22" s="667"/>
      <c r="CP22" s="667"/>
      <c r="CQ22" s="667"/>
      <c r="CR22" s="667"/>
      <c r="CS22" s="667"/>
      <c r="CT22" s="667"/>
      <c r="CU22" s="667"/>
      <c r="CV22" s="667"/>
      <c r="CW22" s="667"/>
      <c r="CX22" s="667"/>
      <c r="CY22" s="667"/>
      <c r="CZ22" s="667"/>
      <c r="DA22" s="667"/>
      <c r="DB22" s="667"/>
      <c r="DC22" s="667"/>
      <c r="DD22" s="667"/>
      <c r="DE22" s="667"/>
      <c r="DF22" s="667"/>
      <c r="DG22" s="667"/>
      <c r="DH22" s="667"/>
      <c r="DI22" s="667"/>
      <c r="DJ22" s="667"/>
      <c r="DK22" s="667"/>
      <c r="DL22" s="667"/>
      <c r="DM22" s="667"/>
      <c r="DN22" s="667"/>
      <c r="DO22" s="667"/>
      <c r="DP22" s="667"/>
      <c r="DQ22" s="667"/>
      <c r="DR22" s="667"/>
      <c r="DS22" s="667"/>
      <c r="DT22" s="667"/>
      <c r="DU22" s="667"/>
      <c r="DV22" s="667"/>
      <c r="DW22" s="667"/>
      <c r="DX22" s="667"/>
      <c r="DY22" s="667"/>
      <c r="DZ22" s="667"/>
      <c r="EA22" s="667"/>
      <c r="EB22" s="667"/>
      <c r="EC22" s="668"/>
    </row>
    <row r="23" spans="2:133" ht="11.25" customHeight="1" x14ac:dyDescent="0.15">
      <c r="B23" s="611" t="s">
        <v>270</v>
      </c>
      <c r="C23" s="612"/>
      <c r="D23" s="612"/>
      <c r="E23" s="612"/>
      <c r="F23" s="612"/>
      <c r="G23" s="612"/>
      <c r="H23" s="612"/>
      <c r="I23" s="612"/>
      <c r="J23" s="612"/>
      <c r="K23" s="612"/>
      <c r="L23" s="612"/>
      <c r="M23" s="612"/>
      <c r="N23" s="612"/>
      <c r="O23" s="612"/>
      <c r="P23" s="612"/>
      <c r="Q23" s="613"/>
      <c r="R23" s="614">
        <v>267707</v>
      </c>
      <c r="S23" s="615"/>
      <c r="T23" s="615"/>
      <c r="U23" s="615"/>
      <c r="V23" s="615"/>
      <c r="W23" s="615"/>
      <c r="X23" s="615"/>
      <c r="Y23" s="616"/>
      <c r="Z23" s="650">
        <v>5.2</v>
      </c>
      <c r="AA23" s="650"/>
      <c r="AB23" s="650"/>
      <c r="AC23" s="650"/>
      <c r="AD23" s="651" t="s">
        <v>122</v>
      </c>
      <c r="AE23" s="651"/>
      <c r="AF23" s="651"/>
      <c r="AG23" s="651"/>
      <c r="AH23" s="651"/>
      <c r="AI23" s="651"/>
      <c r="AJ23" s="651"/>
      <c r="AK23" s="651"/>
      <c r="AL23" s="617" t="s">
        <v>122</v>
      </c>
      <c r="AM23" s="618"/>
      <c r="AN23" s="618"/>
      <c r="AO23" s="652"/>
      <c r="AP23" s="611" t="s">
        <v>271</v>
      </c>
      <c r="AQ23" s="686"/>
      <c r="AR23" s="686"/>
      <c r="AS23" s="686"/>
      <c r="AT23" s="686"/>
      <c r="AU23" s="686"/>
      <c r="AV23" s="686"/>
      <c r="AW23" s="686"/>
      <c r="AX23" s="686"/>
      <c r="AY23" s="686"/>
      <c r="AZ23" s="686"/>
      <c r="BA23" s="686"/>
      <c r="BB23" s="686"/>
      <c r="BC23" s="686"/>
      <c r="BD23" s="686"/>
      <c r="BE23" s="686"/>
      <c r="BF23" s="687"/>
      <c r="BG23" s="614" t="s">
        <v>122</v>
      </c>
      <c r="BH23" s="615"/>
      <c r="BI23" s="615"/>
      <c r="BJ23" s="615"/>
      <c r="BK23" s="615"/>
      <c r="BL23" s="615"/>
      <c r="BM23" s="615"/>
      <c r="BN23" s="616"/>
      <c r="BO23" s="650" t="s">
        <v>122</v>
      </c>
      <c r="BP23" s="650"/>
      <c r="BQ23" s="650"/>
      <c r="BR23" s="650"/>
      <c r="BS23" s="651" t="s">
        <v>122</v>
      </c>
      <c r="BT23" s="651"/>
      <c r="BU23" s="651"/>
      <c r="BV23" s="651"/>
      <c r="BW23" s="651"/>
      <c r="BX23" s="651"/>
      <c r="BY23" s="651"/>
      <c r="BZ23" s="651"/>
      <c r="CA23" s="651"/>
      <c r="CB23" s="682"/>
      <c r="CD23" s="666" t="s">
        <v>211</v>
      </c>
      <c r="CE23" s="667"/>
      <c r="CF23" s="667"/>
      <c r="CG23" s="667"/>
      <c r="CH23" s="667"/>
      <c r="CI23" s="667"/>
      <c r="CJ23" s="667"/>
      <c r="CK23" s="667"/>
      <c r="CL23" s="667"/>
      <c r="CM23" s="667"/>
      <c r="CN23" s="667"/>
      <c r="CO23" s="667"/>
      <c r="CP23" s="667"/>
      <c r="CQ23" s="668"/>
      <c r="CR23" s="666" t="s">
        <v>272</v>
      </c>
      <c r="CS23" s="667"/>
      <c r="CT23" s="667"/>
      <c r="CU23" s="667"/>
      <c r="CV23" s="667"/>
      <c r="CW23" s="667"/>
      <c r="CX23" s="667"/>
      <c r="CY23" s="668"/>
      <c r="CZ23" s="666" t="s">
        <v>273</v>
      </c>
      <c r="DA23" s="667"/>
      <c r="DB23" s="667"/>
      <c r="DC23" s="668"/>
      <c r="DD23" s="666" t="s">
        <v>274</v>
      </c>
      <c r="DE23" s="667"/>
      <c r="DF23" s="667"/>
      <c r="DG23" s="667"/>
      <c r="DH23" s="667"/>
      <c r="DI23" s="667"/>
      <c r="DJ23" s="667"/>
      <c r="DK23" s="668"/>
      <c r="DL23" s="698" t="s">
        <v>275</v>
      </c>
      <c r="DM23" s="699"/>
      <c r="DN23" s="699"/>
      <c r="DO23" s="699"/>
      <c r="DP23" s="699"/>
      <c r="DQ23" s="699"/>
      <c r="DR23" s="699"/>
      <c r="DS23" s="699"/>
      <c r="DT23" s="699"/>
      <c r="DU23" s="699"/>
      <c r="DV23" s="700"/>
      <c r="DW23" s="666" t="s">
        <v>276</v>
      </c>
      <c r="DX23" s="667"/>
      <c r="DY23" s="667"/>
      <c r="DZ23" s="667"/>
      <c r="EA23" s="667"/>
      <c r="EB23" s="667"/>
      <c r="EC23" s="668"/>
    </row>
    <row r="24" spans="2:133" ht="11.25" customHeight="1" x14ac:dyDescent="0.15">
      <c r="B24" s="611" t="s">
        <v>277</v>
      </c>
      <c r="C24" s="612"/>
      <c r="D24" s="612"/>
      <c r="E24" s="612"/>
      <c r="F24" s="612"/>
      <c r="G24" s="612"/>
      <c r="H24" s="612"/>
      <c r="I24" s="612"/>
      <c r="J24" s="612"/>
      <c r="K24" s="612"/>
      <c r="L24" s="612"/>
      <c r="M24" s="612"/>
      <c r="N24" s="612"/>
      <c r="O24" s="612"/>
      <c r="P24" s="612"/>
      <c r="Q24" s="613"/>
      <c r="R24" s="614" t="s">
        <v>122</v>
      </c>
      <c r="S24" s="615"/>
      <c r="T24" s="615"/>
      <c r="U24" s="615"/>
      <c r="V24" s="615"/>
      <c r="W24" s="615"/>
      <c r="X24" s="615"/>
      <c r="Y24" s="616"/>
      <c r="Z24" s="650" t="s">
        <v>122</v>
      </c>
      <c r="AA24" s="650"/>
      <c r="AB24" s="650"/>
      <c r="AC24" s="650"/>
      <c r="AD24" s="651" t="s">
        <v>122</v>
      </c>
      <c r="AE24" s="651"/>
      <c r="AF24" s="651"/>
      <c r="AG24" s="651"/>
      <c r="AH24" s="651"/>
      <c r="AI24" s="651"/>
      <c r="AJ24" s="651"/>
      <c r="AK24" s="651"/>
      <c r="AL24" s="617" t="s">
        <v>122</v>
      </c>
      <c r="AM24" s="618"/>
      <c r="AN24" s="618"/>
      <c r="AO24" s="652"/>
      <c r="AP24" s="611" t="s">
        <v>278</v>
      </c>
      <c r="AQ24" s="686"/>
      <c r="AR24" s="686"/>
      <c r="AS24" s="686"/>
      <c r="AT24" s="686"/>
      <c r="AU24" s="686"/>
      <c r="AV24" s="686"/>
      <c r="AW24" s="686"/>
      <c r="AX24" s="686"/>
      <c r="AY24" s="686"/>
      <c r="AZ24" s="686"/>
      <c r="BA24" s="686"/>
      <c r="BB24" s="686"/>
      <c r="BC24" s="686"/>
      <c r="BD24" s="686"/>
      <c r="BE24" s="686"/>
      <c r="BF24" s="687"/>
      <c r="BG24" s="614" t="s">
        <v>122</v>
      </c>
      <c r="BH24" s="615"/>
      <c r="BI24" s="615"/>
      <c r="BJ24" s="615"/>
      <c r="BK24" s="615"/>
      <c r="BL24" s="615"/>
      <c r="BM24" s="615"/>
      <c r="BN24" s="616"/>
      <c r="BO24" s="650" t="s">
        <v>122</v>
      </c>
      <c r="BP24" s="650"/>
      <c r="BQ24" s="650"/>
      <c r="BR24" s="650"/>
      <c r="BS24" s="651" t="s">
        <v>122</v>
      </c>
      <c r="BT24" s="651"/>
      <c r="BU24" s="651"/>
      <c r="BV24" s="651"/>
      <c r="BW24" s="651"/>
      <c r="BX24" s="651"/>
      <c r="BY24" s="651"/>
      <c r="BZ24" s="651"/>
      <c r="CA24" s="651"/>
      <c r="CB24" s="682"/>
      <c r="CD24" s="663" t="s">
        <v>279</v>
      </c>
      <c r="CE24" s="664"/>
      <c r="CF24" s="664"/>
      <c r="CG24" s="664"/>
      <c r="CH24" s="664"/>
      <c r="CI24" s="664"/>
      <c r="CJ24" s="664"/>
      <c r="CK24" s="664"/>
      <c r="CL24" s="664"/>
      <c r="CM24" s="664"/>
      <c r="CN24" s="664"/>
      <c r="CO24" s="664"/>
      <c r="CP24" s="664"/>
      <c r="CQ24" s="665"/>
      <c r="CR24" s="660">
        <v>1518106</v>
      </c>
      <c r="CS24" s="661"/>
      <c r="CT24" s="661"/>
      <c r="CU24" s="661"/>
      <c r="CV24" s="661"/>
      <c r="CW24" s="661"/>
      <c r="CX24" s="661"/>
      <c r="CY24" s="689"/>
      <c r="CZ24" s="690">
        <v>30</v>
      </c>
      <c r="DA24" s="673"/>
      <c r="DB24" s="673"/>
      <c r="DC24" s="692"/>
      <c r="DD24" s="688">
        <v>1196139</v>
      </c>
      <c r="DE24" s="661"/>
      <c r="DF24" s="661"/>
      <c r="DG24" s="661"/>
      <c r="DH24" s="661"/>
      <c r="DI24" s="661"/>
      <c r="DJ24" s="661"/>
      <c r="DK24" s="689"/>
      <c r="DL24" s="688">
        <v>1186318</v>
      </c>
      <c r="DM24" s="661"/>
      <c r="DN24" s="661"/>
      <c r="DO24" s="661"/>
      <c r="DP24" s="661"/>
      <c r="DQ24" s="661"/>
      <c r="DR24" s="661"/>
      <c r="DS24" s="661"/>
      <c r="DT24" s="661"/>
      <c r="DU24" s="661"/>
      <c r="DV24" s="689"/>
      <c r="DW24" s="690">
        <v>38</v>
      </c>
      <c r="DX24" s="673"/>
      <c r="DY24" s="673"/>
      <c r="DZ24" s="673"/>
      <c r="EA24" s="673"/>
      <c r="EB24" s="673"/>
      <c r="EC24" s="691"/>
    </row>
    <row r="25" spans="2:133" ht="11.25" customHeight="1" x14ac:dyDescent="0.15">
      <c r="B25" s="611" t="s">
        <v>280</v>
      </c>
      <c r="C25" s="612"/>
      <c r="D25" s="612"/>
      <c r="E25" s="612"/>
      <c r="F25" s="612"/>
      <c r="G25" s="612"/>
      <c r="H25" s="612"/>
      <c r="I25" s="612"/>
      <c r="J25" s="612"/>
      <c r="K25" s="612"/>
      <c r="L25" s="612"/>
      <c r="M25" s="612"/>
      <c r="N25" s="612"/>
      <c r="O25" s="612"/>
      <c r="P25" s="612"/>
      <c r="Q25" s="613"/>
      <c r="R25" s="614">
        <v>3381924</v>
      </c>
      <c r="S25" s="615"/>
      <c r="T25" s="615"/>
      <c r="U25" s="615"/>
      <c r="V25" s="615"/>
      <c r="W25" s="615"/>
      <c r="X25" s="615"/>
      <c r="Y25" s="616"/>
      <c r="Z25" s="650">
        <v>65.7</v>
      </c>
      <c r="AA25" s="650"/>
      <c r="AB25" s="650"/>
      <c r="AC25" s="650"/>
      <c r="AD25" s="651">
        <v>3114217</v>
      </c>
      <c r="AE25" s="651"/>
      <c r="AF25" s="651"/>
      <c r="AG25" s="651"/>
      <c r="AH25" s="651"/>
      <c r="AI25" s="651"/>
      <c r="AJ25" s="651"/>
      <c r="AK25" s="651"/>
      <c r="AL25" s="617">
        <v>99.8</v>
      </c>
      <c r="AM25" s="618"/>
      <c r="AN25" s="618"/>
      <c r="AO25" s="652"/>
      <c r="AP25" s="611" t="s">
        <v>281</v>
      </c>
      <c r="AQ25" s="686"/>
      <c r="AR25" s="686"/>
      <c r="AS25" s="686"/>
      <c r="AT25" s="686"/>
      <c r="AU25" s="686"/>
      <c r="AV25" s="686"/>
      <c r="AW25" s="686"/>
      <c r="AX25" s="686"/>
      <c r="AY25" s="686"/>
      <c r="AZ25" s="686"/>
      <c r="BA25" s="686"/>
      <c r="BB25" s="686"/>
      <c r="BC25" s="686"/>
      <c r="BD25" s="686"/>
      <c r="BE25" s="686"/>
      <c r="BF25" s="687"/>
      <c r="BG25" s="614" t="s">
        <v>122</v>
      </c>
      <c r="BH25" s="615"/>
      <c r="BI25" s="615"/>
      <c r="BJ25" s="615"/>
      <c r="BK25" s="615"/>
      <c r="BL25" s="615"/>
      <c r="BM25" s="615"/>
      <c r="BN25" s="616"/>
      <c r="BO25" s="650" t="s">
        <v>122</v>
      </c>
      <c r="BP25" s="650"/>
      <c r="BQ25" s="650"/>
      <c r="BR25" s="650"/>
      <c r="BS25" s="651" t="s">
        <v>122</v>
      </c>
      <c r="BT25" s="651"/>
      <c r="BU25" s="651"/>
      <c r="BV25" s="651"/>
      <c r="BW25" s="651"/>
      <c r="BX25" s="651"/>
      <c r="BY25" s="651"/>
      <c r="BZ25" s="651"/>
      <c r="CA25" s="651"/>
      <c r="CB25" s="682"/>
      <c r="CD25" s="611" t="s">
        <v>282</v>
      </c>
      <c r="CE25" s="612"/>
      <c r="CF25" s="612"/>
      <c r="CG25" s="612"/>
      <c r="CH25" s="612"/>
      <c r="CI25" s="612"/>
      <c r="CJ25" s="612"/>
      <c r="CK25" s="612"/>
      <c r="CL25" s="612"/>
      <c r="CM25" s="612"/>
      <c r="CN25" s="612"/>
      <c r="CO25" s="612"/>
      <c r="CP25" s="612"/>
      <c r="CQ25" s="613"/>
      <c r="CR25" s="614">
        <v>802309</v>
      </c>
      <c r="CS25" s="623"/>
      <c r="CT25" s="623"/>
      <c r="CU25" s="623"/>
      <c r="CV25" s="623"/>
      <c r="CW25" s="623"/>
      <c r="CX25" s="623"/>
      <c r="CY25" s="624"/>
      <c r="CZ25" s="617">
        <v>15.8</v>
      </c>
      <c r="DA25" s="625"/>
      <c r="DB25" s="625"/>
      <c r="DC25" s="626"/>
      <c r="DD25" s="620">
        <v>697281</v>
      </c>
      <c r="DE25" s="623"/>
      <c r="DF25" s="623"/>
      <c r="DG25" s="623"/>
      <c r="DH25" s="623"/>
      <c r="DI25" s="623"/>
      <c r="DJ25" s="623"/>
      <c r="DK25" s="624"/>
      <c r="DL25" s="620">
        <v>687460</v>
      </c>
      <c r="DM25" s="623"/>
      <c r="DN25" s="623"/>
      <c r="DO25" s="623"/>
      <c r="DP25" s="623"/>
      <c r="DQ25" s="623"/>
      <c r="DR25" s="623"/>
      <c r="DS25" s="623"/>
      <c r="DT25" s="623"/>
      <c r="DU25" s="623"/>
      <c r="DV25" s="624"/>
      <c r="DW25" s="617">
        <v>22</v>
      </c>
      <c r="DX25" s="625"/>
      <c r="DY25" s="625"/>
      <c r="DZ25" s="625"/>
      <c r="EA25" s="625"/>
      <c r="EB25" s="625"/>
      <c r="EC25" s="639"/>
    </row>
    <row r="26" spans="2:133" ht="11.25" customHeight="1" x14ac:dyDescent="0.15">
      <c r="B26" s="611" t="s">
        <v>283</v>
      </c>
      <c r="C26" s="612"/>
      <c r="D26" s="612"/>
      <c r="E26" s="612"/>
      <c r="F26" s="612"/>
      <c r="G26" s="612"/>
      <c r="H26" s="612"/>
      <c r="I26" s="612"/>
      <c r="J26" s="612"/>
      <c r="K26" s="612"/>
      <c r="L26" s="612"/>
      <c r="M26" s="612"/>
      <c r="N26" s="612"/>
      <c r="O26" s="612"/>
      <c r="P26" s="612"/>
      <c r="Q26" s="613"/>
      <c r="R26" s="614">
        <v>488</v>
      </c>
      <c r="S26" s="615"/>
      <c r="T26" s="615"/>
      <c r="U26" s="615"/>
      <c r="V26" s="615"/>
      <c r="W26" s="615"/>
      <c r="X26" s="615"/>
      <c r="Y26" s="616"/>
      <c r="Z26" s="650">
        <v>0</v>
      </c>
      <c r="AA26" s="650"/>
      <c r="AB26" s="650"/>
      <c r="AC26" s="650"/>
      <c r="AD26" s="651">
        <v>488</v>
      </c>
      <c r="AE26" s="651"/>
      <c r="AF26" s="651"/>
      <c r="AG26" s="651"/>
      <c r="AH26" s="651"/>
      <c r="AI26" s="651"/>
      <c r="AJ26" s="651"/>
      <c r="AK26" s="651"/>
      <c r="AL26" s="617">
        <v>0</v>
      </c>
      <c r="AM26" s="618"/>
      <c r="AN26" s="618"/>
      <c r="AO26" s="652"/>
      <c r="AP26" s="611" t="s">
        <v>284</v>
      </c>
      <c r="AQ26" s="686"/>
      <c r="AR26" s="686"/>
      <c r="AS26" s="686"/>
      <c r="AT26" s="686"/>
      <c r="AU26" s="686"/>
      <c r="AV26" s="686"/>
      <c r="AW26" s="686"/>
      <c r="AX26" s="686"/>
      <c r="AY26" s="686"/>
      <c r="AZ26" s="686"/>
      <c r="BA26" s="686"/>
      <c r="BB26" s="686"/>
      <c r="BC26" s="686"/>
      <c r="BD26" s="686"/>
      <c r="BE26" s="686"/>
      <c r="BF26" s="687"/>
      <c r="BG26" s="614" t="s">
        <v>122</v>
      </c>
      <c r="BH26" s="615"/>
      <c r="BI26" s="615"/>
      <c r="BJ26" s="615"/>
      <c r="BK26" s="615"/>
      <c r="BL26" s="615"/>
      <c r="BM26" s="615"/>
      <c r="BN26" s="616"/>
      <c r="BO26" s="650" t="s">
        <v>122</v>
      </c>
      <c r="BP26" s="650"/>
      <c r="BQ26" s="650"/>
      <c r="BR26" s="650"/>
      <c r="BS26" s="651" t="s">
        <v>122</v>
      </c>
      <c r="BT26" s="651"/>
      <c r="BU26" s="651"/>
      <c r="BV26" s="651"/>
      <c r="BW26" s="651"/>
      <c r="BX26" s="651"/>
      <c r="BY26" s="651"/>
      <c r="BZ26" s="651"/>
      <c r="CA26" s="651"/>
      <c r="CB26" s="682"/>
      <c r="CD26" s="611" t="s">
        <v>285</v>
      </c>
      <c r="CE26" s="612"/>
      <c r="CF26" s="612"/>
      <c r="CG26" s="612"/>
      <c r="CH26" s="612"/>
      <c r="CI26" s="612"/>
      <c r="CJ26" s="612"/>
      <c r="CK26" s="612"/>
      <c r="CL26" s="612"/>
      <c r="CM26" s="612"/>
      <c r="CN26" s="612"/>
      <c r="CO26" s="612"/>
      <c r="CP26" s="612"/>
      <c r="CQ26" s="613"/>
      <c r="CR26" s="614">
        <v>533013</v>
      </c>
      <c r="CS26" s="615"/>
      <c r="CT26" s="615"/>
      <c r="CU26" s="615"/>
      <c r="CV26" s="615"/>
      <c r="CW26" s="615"/>
      <c r="CX26" s="615"/>
      <c r="CY26" s="616"/>
      <c r="CZ26" s="617">
        <v>10.5</v>
      </c>
      <c r="DA26" s="625"/>
      <c r="DB26" s="625"/>
      <c r="DC26" s="626"/>
      <c r="DD26" s="620">
        <v>460469</v>
      </c>
      <c r="DE26" s="615"/>
      <c r="DF26" s="615"/>
      <c r="DG26" s="615"/>
      <c r="DH26" s="615"/>
      <c r="DI26" s="615"/>
      <c r="DJ26" s="615"/>
      <c r="DK26" s="616"/>
      <c r="DL26" s="620" t="s">
        <v>122</v>
      </c>
      <c r="DM26" s="615"/>
      <c r="DN26" s="615"/>
      <c r="DO26" s="615"/>
      <c r="DP26" s="615"/>
      <c r="DQ26" s="615"/>
      <c r="DR26" s="615"/>
      <c r="DS26" s="615"/>
      <c r="DT26" s="615"/>
      <c r="DU26" s="615"/>
      <c r="DV26" s="616"/>
      <c r="DW26" s="617" t="s">
        <v>122</v>
      </c>
      <c r="DX26" s="625"/>
      <c r="DY26" s="625"/>
      <c r="DZ26" s="625"/>
      <c r="EA26" s="625"/>
      <c r="EB26" s="625"/>
      <c r="EC26" s="639"/>
    </row>
    <row r="27" spans="2:133" ht="11.25" customHeight="1" x14ac:dyDescent="0.15">
      <c r="B27" s="611" t="s">
        <v>286</v>
      </c>
      <c r="C27" s="612"/>
      <c r="D27" s="612"/>
      <c r="E27" s="612"/>
      <c r="F27" s="612"/>
      <c r="G27" s="612"/>
      <c r="H27" s="612"/>
      <c r="I27" s="612"/>
      <c r="J27" s="612"/>
      <c r="K27" s="612"/>
      <c r="L27" s="612"/>
      <c r="M27" s="612"/>
      <c r="N27" s="612"/>
      <c r="O27" s="612"/>
      <c r="P27" s="612"/>
      <c r="Q27" s="613"/>
      <c r="R27" s="614">
        <v>26108</v>
      </c>
      <c r="S27" s="615"/>
      <c r="T27" s="615"/>
      <c r="U27" s="615"/>
      <c r="V27" s="615"/>
      <c r="W27" s="615"/>
      <c r="X27" s="615"/>
      <c r="Y27" s="616"/>
      <c r="Z27" s="650">
        <v>0.5</v>
      </c>
      <c r="AA27" s="650"/>
      <c r="AB27" s="650"/>
      <c r="AC27" s="650"/>
      <c r="AD27" s="651" t="s">
        <v>122</v>
      </c>
      <c r="AE27" s="651"/>
      <c r="AF27" s="651"/>
      <c r="AG27" s="651"/>
      <c r="AH27" s="651"/>
      <c r="AI27" s="651"/>
      <c r="AJ27" s="651"/>
      <c r="AK27" s="651"/>
      <c r="AL27" s="617" t="s">
        <v>122</v>
      </c>
      <c r="AM27" s="618"/>
      <c r="AN27" s="618"/>
      <c r="AO27" s="652"/>
      <c r="AP27" s="611" t="s">
        <v>287</v>
      </c>
      <c r="AQ27" s="612"/>
      <c r="AR27" s="612"/>
      <c r="AS27" s="612"/>
      <c r="AT27" s="612"/>
      <c r="AU27" s="612"/>
      <c r="AV27" s="612"/>
      <c r="AW27" s="612"/>
      <c r="AX27" s="612"/>
      <c r="AY27" s="612"/>
      <c r="AZ27" s="612"/>
      <c r="BA27" s="612"/>
      <c r="BB27" s="612"/>
      <c r="BC27" s="612"/>
      <c r="BD27" s="612"/>
      <c r="BE27" s="612"/>
      <c r="BF27" s="613"/>
      <c r="BG27" s="614">
        <v>436484</v>
      </c>
      <c r="BH27" s="615"/>
      <c r="BI27" s="615"/>
      <c r="BJ27" s="615"/>
      <c r="BK27" s="615"/>
      <c r="BL27" s="615"/>
      <c r="BM27" s="615"/>
      <c r="BN27" s="616"/>
      <c r="BO27" s="650">
        <v>100</v>
      </c>
      <c r="BP27" s="650"/>
      <c r="BQ27" s="650"/>
      <c r="BR27" s="650"/>
      <c r="BS27" s="651">
        <v>2735</v>
      </c>
      <c r="BT27" s="651"/>
      <c r="BU27" s="651"/>
      <c r="BV27" s="651"/>
      <c r="BW27" s="651"/>
      <c r="BX27" s="651"/>
      <c r="BY27" s="651"/>
      <c r="BZ27" s="651"/>
      <c r="CA27" s="651"/>
      <c r="CB27" s="682"/>
      <c r="CD27" s="611" t="s">
        <v>288</v>
      </c>
      <c r="CE27" s="612"/>
      <c r="CF27" s="612"/>
      <c r="CG27" s="612"/>
      <c r="CH27" s="612"/>
      <c r="CI27" s="612"/>
      <c r="CJ27" s="612"/>
      <c r="CK27" s="612"/>
      <c r="CL27" s="612"/>
      <c r="CM27" s="612"/>
      <c r="CN27" s="612"/>
      <c r="CO27" s="612"/>
      <c r="CP27" s="612"/>
      <c r="CQ27" s="613"/>
      <c r="CR27" s="614">
        <v>256925</v>
      </c>
      <c r="CS27" s="623"/>
      <c r="CT27" s="623"/>
      <c r="CU27" s="623"/>
      <c r="CV27" s="623"/>
      <c r="CW27" s="623"/>
      <c r="CX27" s="623"/>
      <c r="CY27" s="624"/>
      <c r="CZ27" s="617">
        <v>5.0999999999999996</v>
      </c>
      <c r="DA27" s="625"/>
      <c r="DB27" s="625"/>
      <c r="DC27" s="626"/>
      <c r="DD27" s="620">
        <v>116144</v>
      </c>
      <c r="DE27" s="623"/>
      <c r="DF27" s="623"/>
      <c r="DG27" s="623"/>
      <c r="DH27" s="623"/>
      <c r="DI27" s="623"/>
      <c r="DJ27" s="623"/>
      <c r="DK27" s="624"/>
      <c r="DL27" s="620">
        <v>116144</v>
      </c>
      <c r="DM27" s="623"/>
      <c r="DN27" s="623"/>
      <c r="DO27" s="623"/>
      <c r="DP27" s="623"/>
      <c r="DQ27" s="623"/>
      <c r="DR27" s="623"/>
      <c r="DS27" s="623"/>
      <c r="DT27" s="623"/>
      <c r="DU27" s="623"/>
      <c r="DV27" s="624"/>
      <c r="DW27" s="617">
        <v>3.7</v>
      </c>
      <c r="DX27" s="625"/>
      <c r="DY27" s="625"/>
      <c r="DZ27" s="625"/>
      <c r="EA27" s="625"/>
      <c r="EB27" s="625"/>
      <c r="EC27" s="639"/>
    </row>
    <row r="28" spans="2:133" ht="11.25" customHeight="1" x14ac:dyDescent="0.15">
      <c r="B28" s="611" t="s">
        <v>289</v>
      </c>
      <c r="C28" s="612"/>
      <c r="D28" s="612"/>
      <c r="E28" s="612"/>
      <c r="F28" s="612"/>
      <c r="G28" s="612"/>
      <c r="H28" s="612"/>
      <c r="I28" s="612"/>
      <c r="J28" s="612"/>
      <c r="K28" s="612"/>
      <c r="L28" s="612"/>
      <c r="M28" s="612"/>
      <c r="N28" s="612"/>
      <c r="O28" s="612"/>
      <c r="P28" s="612"/>
      <c r="Q28" s="613"/>
      <c r="R28" s="614">
        <v>107013</v>
      </c>
      <c r="S28" s="615"/>
      <c r="T28" s="615"/>
      <c r="U28" s="615"/>
      <c r="V28" s="615"/>
      <c r="W28" s="615"/>
      <c r="X28" s="615"/>
      <c r="Y28" s="616"/>
      <c r="Z28" s="650">
        <v>2.1</v>
      </c>
      <c r="AA28" s="650"/>
      <c r="AB28" s="650"/>
      <c r="AC28" s="650"/>
      <c r="AD28" s="651" t="s">
        <v>122</v>
      </c>
      <c r="AE28" s="651"/>
      <c r="AF28" s="651"/>
      <c r="AG28" s="651"/>
      <c r="AH28" s="651"/>
      <c r="AI28" s="651"/>
      <c r="AJ28" s="651"/>
      <c r="AK28" s="651"/>
      <c r="AL28" s="617" t="s">
        <v>122</v>
      </c>
      <c r="AM28" s="618"/>
      <c r="AN28" s="618"/>
      <c r="AO28" s="652"/>
      <c r="AP28" s="611"/>
      <c r="AQ28" s="612"/>
      <c r="AR28" s="612"/>
      <c r="AS28" s="612"/>
      <c r="AT28" s="612"/>
      <c r="AU28" s="612"/>
      <c r="AV28" s="612"/>
      <c r="AW28" s="612"/>
      <c r="AX28" s="612"/>
      <c r="AY28" s="612"/>
      <c r="AZ28" s="612"/>
      <c r="BA28" s="612"/>
      <c r="BB28" s="612"/>
      <c r="BC28" s="612"/>
      <c r="BD28" s="612"/>
      <c r="BE28" s="612"/>
      <c r="BF28" s="613"/>
      <c r="BG28" s="614"/>
      <c r="BH28" s="615"/>
      <c r="BI28" s="615"/>
      <c r="BJ28" s="615"/>
      <c r="BK28" s="615"/>
      <c r="BL28" s="615"/>
      <c r="BM28" s="615"/>
      <c r="BN28" s="616"/>
      <c r="BO28" s="650"/>
      <c r="BP28" s="650"/>
      <c r="BQ28" s="650"/>
      <c r="BR28" s="650"/>
      <c r="BS28" s="620"/>
      <c r="BT28" s="615"/>
      <c r="BU28" s="615"/>
      <c r="BV28" s="615"/>
      <c r="BW28" s="615"/>
      <c r="BX28" s="615"/>
      <c r="BY28" s="615"/>
      <c r="BZ28" s="615"/>
      <c r="CA28" s="615"/>
      <c r="CB28" s="649"/>
      <c r="CD28" s="611" t="s">
        <v>290</v>
      </c>
      <c r="CE28" s="612"/>
      <c r="CF28" s="612"/>
      <c r="CG28" s="612"/>
      <c r="CH28" s="612"/>
      <c r="CI28" s="612"/>
      <c r="CJ28" s="612"/>
      <c r="CK28" s="612"/>
      <c r="CL28" s="612"/>
      <c r="CM28" s="612"/>
      <c r="CN28" s="612"/>
      <c r="CO28" s="612"/>
      <c r="CP28" s="612"/>
      <c r="CQ28" s="613"/>
      <c r="CR28" s="614">
        <v>458872</v>
      </c>
      <c r="CS28" s="615"/>
      <c r="CT28" s="615"/>
      <c r="CU28" s="615"/>
      <c r="CV28" s="615"/>
      <c r="CW28" s="615"/>
      <c r="CX28" s="615"/>
      <c r="CY28" s="616"/>
      <c r="CZ28" s="617">
        <v>9.1</v>
      </c>
      <c r="DA28" s="625"/>
      <c r="DB28" s="625"/>
      <c r="DC28" s="626"/>
      <c r="DD28" s="620">
        <v>382714</v>
      </c>
      <c r="DE28" s="615"/>
      <c r="DF28" s="615"/>
      <c r="DG28" s="615"/>
      <c r="DH28" s="615"/>
      <c r="DI28" s="615"/>
      <c r="DJ28" s="615"/>
      <c r="DK28" s="616"/>
      <c r="DL28" s="620">
        <v>382714</v>
      </c>
      <c r="DM28" s="615"/>
      <c r="DN28" s="615"/>
      <c r="DO28" s="615"/>
      <c r="DP28" s="615"/>
      <c r="DQ28" s="615"/>
      <c r="DR28" s="615"/>
      <c r="DS28" s="615"/>
      <c r="DT28" s="615"/>
      <c r="DU28" s="615"/>
      <c r="DV28" s="616"/>
      <c r="DW28" s="617">
        <v>12.2</v>
      </c>
      <c r="DX28" s="625"/>
      <c r="DY28" s="625"/>
      <c r="DZ28" s="625"/>
      <c r="EA28" s="625"/>
      <c r="EB28" s="625"/>
      <c r="EC28" s="639"/>
    </row>
    <row r="29" spans="2:133" ht="11.25" customHeight="1" x14ac:dyDescent="0.15">
      <c r="B29" s="611" t="s">
        <v>291</v>
      </c>
      <c r="C29" s="612"/>
      <c r="D29" s="612"/>
      <c r="E29" s="612"/>
      <c r="F29" s="612"/>
      <c r="G29" s="612"/>
      <c r="H29" s="612"/>
      <c r="I29" s="612"/>
      <c r="J29" s="612"/>
      <c r="K29" s="612"/>
      <c r="L29" s="612"/>
      <c r="M29" s="612"/>
      <c r="N29" s="612"/>
      <c r="O29" s="612"/>
      <c r="P29" s="612"/>
      <c r="Q29" s="613"/>
      <c r="R29" s="614">
        <v>1840</v>
      </c>
      <c r="S29" s="615"/>
      <c r="T29" s="615"/>
      <c r="U29" s="615"/>
      <c r="V29" s="615"/>
      <c r="W29" s="615"/>
      <c r="X29" s="615"/>
      <c r="Y29" s="616"/>
      <c r="Z29" s="650">
        <v>0</v>
      </c>
      <c r="AA29" s="650"/>
      <c r="AB29" s="650"/>
      <c r="AC29" s="650"/>
      <c r="AD29" s="651" t="s">
        <v>122</v>
      </c>
      <c r="AE29" s="651"/>
      <c r="AF29" s="651"/>
      <c r="AG29" s="651"/>
      <c r="AH29" s="651"/>
      <c r="AI29" s="651"/>
      <c r="AJ29" s="651"/>
      <c r="AK29" s="651"/>
      <c r="AL29" s="617" t="s">
        <v>122</v>
      </c>
      <c r="AM29" s="618"/>
      <c r="AN29" s="618"/>
      <c r="AO29" s="652"/>
      <c r="AP29" s="595"/>
      <c r="AQ29" s="596"/>
      <c r="AR29" s="596"/>
      <c r="AS29" s="596"/>
      <c r="AT29" s="596"/>
      <c r="AU29" s="596"/>
      <c r="AV29" s="596"/>
      <c r="AW29" s="596"/>
      <c r="AX29" s="596"/>
      <c r="AY29" s="596"/>
      <c r="AZ29" s="596"/>
      <c r="BA29" s="596"/>
      <c r="BB29" s="596"/>
      <c r="BC29" s="596"/>
      <c r="BD29" s="596"/>
      <c r="BE29" s="596"/>
      <c r="BF29" s="597"/>
      <c r="BG29" s="614"/>
      <c r="BH29" s="615"/>
      <c r="BI29" s="615"/>
      <c r="BJ29" s="615"/>
      <c r="BK29" s="615"/>
      <c r="BL29" s="615"/>
      <c r="BM29" s="615"/>
      <c r="BN29" s="616"/>
      <c r="BO29" s="650"/>
      <c r="BP29" s="650"/>
      <c r="BQ29" s="650"/>
      <c r="BR29" s="650"/>
      <c r="BS29" s="651"/>
      <c r="BT29" s="651"/>
      <c r="BU29" s="651"/>
      <c r="BV29" s="651"/>
      <c r="BW29" s="651"/>
      <c r="BX29" s="651"/>
      <c r="BY29" s="651"/>
      <c r="BZ29" s="651"/>
      <c r="CA29" s="651"/>
      <c r="CB29" s="682"/>
      <c r="CD29" s="627" t="s">
        <v>292</v>
      </c>
      <c r="CE29" s="628"/>
      <c r="CF29" s="611" t="s">
        <v>66</v>
      </c>
      <c r="CG29" s="612"/>
      <c r="CH29" s="612"/>
      <c r="CI29" s="612"/>
      <c r="CJ29" s="612"/>
      <c r="CK29" s="612"/>
      <c r="CL29" s="612"/>
      <c r="CM29" s="612"/>
      <c r="CN29" s="612"/>
      <c r="CO29" s="612"/>
      <c r="CP29" s="612"/>
      <c r="CQ29" s="613"/>
      <c r="CR29" s="614">
        <v>457167</v>
      </c>
      <c r="CS29" s="623"/>
      <c r="CT29" s="623"/>
      <c r="CU29" s="623"/>
      <c r="CV29" s="623"/>
      <c r="CW29" s="623"/>
      <c r="CX29" s="623"/>
      <c r="CY29" s="624"/>
      <c r="CZ29" s="617">
        <v>9</v>
      </c>
      <c r="DA29" s="625"/>
      <c r="DB29" s="625"/>
      <c r="DC29" s="626"/>
      <c r="DD29" s="620">
        <v>381009</v>
      </c>
      <c r="DE29" s="623"/>
      <c r="DF29" s="623"/>
      <c r="DG29" s="623"/>
      <c r="DH29" s="623"/>
      <c r="DI29" s="623"/>
      <c r="DJ29" s="623"/>
      <c r="DK29" s="624"/>
      <c r="DL29" s="620">
        <v>381009</v>
      </c>
      <c r="DM29" s="623"/>
      <c r="DN29" s="623"/>
      <c r="DO29" s="623"/>
      <c r="DP29" s="623"/>
      <c r="DQ29" s="623"/>
      <c r="DR29" s="623"/>
      <c r="DS29" s="623"/>
      <c r="DT29" s="623"/>
      <c r="DU29" s="623"/>
      <c r="DV29" s="624"/>
      <c r="DW29" s="617">
        <v>12.2</v>
      </c>
      <c r="DX29" s="625"/>
      <c r="DY29" s="625"/>
      <c r="DZ29" s="625"/>
      <c r="EA29" s="625"/>
      <c r="EB29" s="625"/>
      <c r="EC29" s="639"/>
    </row>
    <row r="30" spans="2:133" ht="11.25" customHeight="1" x14ac:dyDescent="0.15">
      <c r="B30" s="611" t="s">
        <v>293</v>
      </c>
      <c r="C30" s="612"/>
      <c r="D30" s="612"/>
      <c r="E30" s="612"/>
      <c r="F30" s="612"/>
      <c r="G30" s="612"/>
      <c r="H30" s="612"/>
      <c r="I30" s="612"/>
      <c r="J30" s="612"/>
      <c r="K30" s="612"/>
      <c r="L30" s="612"/>
      <c r="M30" s="612"/>
      <c r="N30" s="612"/>
      <c r="O30" s="612"/>
      <c r="P30" s="612"/>
      <c r="Q30" s="613"/>
      <c r="R30" s="614">
        <v>341563</v>
      </c>
      <c r="S30" s="615"/>
      <c r="T30" s="615"/>
      <c r="U30" s="615"/>
      <c r="V30" s="615"/>
      <c r="W30" s="615"/>
      <c r="X30" s="615"/>
      <c r="Y30" s="616"/>
      <c r="Z30" s="650">
        <v>6.6</v>
      </c>
      <c r="AA30" s="650"/>
      <c r="AB30" s="650"/>
      <c r="AC30" s="650"/>
      <c r="AD30" s="651" t="s">
        <v>122</v>
      </c>
      <c r="AE30" s="651"/>
      <c r="AF30" s="651"/>
      <c r="AG30" s="651"/>
      <c r="AH30" s="651"/>
      <c r="AI30" s="651"/>
      <c r="AJ30" s="651"/>
      <c r="AK30" s="651"/>
      <c r="AL30" s="617" t="s">
        <v>122</v>
      </c>
      <c r="AM30" s="618"/>
      <c r="AN30" s="618"/>
      <c r="AO30" s="652"/>
      <c r="AP30" s="666" t="s">
        <v>211</v>
      </c>
      <c r="AQ30" s="667"/>
      <c r="AR30" s="667"/>
      <c r="AS30" s="667"/>
      <c r="AT30" s="667"/>
      <c r="AU30" s="667"/>
      <c r="AV30" s="667"/>
      <c r="AW30" s="667"/>
      <c r="AX30" s="667"/>
      <c r="AY30" s="667"/>
      <c r="AZ30" s="667"/>
      <c r="BA30" s="667"/>
      <c r="BB30" s="667"/>
      <c r="BC30" s="667"/>
      <c r="BD30" s="667"/>
      <c r="BE30" s="667"/>
      <c r="BF30" s="668"/>
      <c r="BG30" s="666" t="s">
        <v>294</v>
      </c>
      <c r="BH30" s="680"/>
      <c r="BI30" s="680"/>
      <c r="BJ30" s="680"/>
      <c r="BK30" s="680"/>
      <c r="BL30" s="680"/>
      <c r="BM30" s="680"/>
      <c r="BN30" s="680"/>
      <c r="BO30" s="680"/>
      <c r="BP30" s="680"/>
      <c r="BQ30" s="681"/>
      <c r="BR30" s="666" t="s">
        <v>295</v>
      </c>
      <c r="BS30" s="680"/>
      <c r="BT30" s="680"/>
      <c r="BU30" s="680"/>
      <c r="BV30" s="680"/>
      <c r="BW30" s="680"/>
      <c r="BX30" s="680"/>
      <c r="BY30" s="680"/>
      <c r="BZ30" s="680"/>
      <c r="CA30" s="680"/>
      <c r="CB30" s="681"/>
      <c r="CD30" s="629"/>
      <c r="CE30" s="630"/>
      <c r="CF30" s="611" t="s">
        <v>296</v>
      </c>
      <c r="CG30" s="612"/>
      <c r="CH30" s="612"/>
      <c r="CI30" s="612"/>
      <c r="CJ30" s="612"/>
      <c r="CK30" s="612"/>
      <c r="CL30" s="612"/>
      <c r="CM30" s="612"/>
      <c r="CN30" s="612"/>
      <c r="CO30" s="612"/>
      <c r="CP30" s="612"/>
      <c r="CQ30" s="613"/>
      <c r="CR30" s="614">
        <v>445060</v>
      </c>
      <c r="CS30" s="615"/>
      <c r="CT30" s="615"/>
      <c r="CU30" s="615"/>
      <c r="CV30" s="615"/>
      <c r="CW30" s="615"/>
      <c r="CX30" s="615"/>
      <c r="CY30" s="616"/>
      <c r="CZ30" s="617">
        <v>8.8000000000000007</v>
      </c>
      <c r="DA30" s="625"/>
      <c r="DB30" s="625"/>
      <c r="DC30" s="626"/>
      <c r="DD30" s="620">
        <v>369822</v>
      </c>
      <c r="DE30" s="615"/>
      <c r="DF30" s="615"/>
      <c r="DG30" s="615"/>
      <c r="DH30" s="615"/>
      <c r="DI30" s="615"/>
      <c r="DJ30" s="615"/>
      <c r="DK30" s="616"/>
      <c r="DL30" s="620">
        <v>369822</v>
      </c>
      <c r="DM30" s="615"/>
      <c r="DN30" s="615"/>
      <c r="DO30" s="615"/>
      <c r="DP30" s="615"/>
      <c r="DQ30" s="615"/>
      <c r="DR30" s="615"/>
      <c r="DS30" s="615"/>
      <c r="DT30" s="615"/>
      <c r="DU30" s="615"/>
      <c r="DV30" s="616"/>
      <c r="DW30" s="617">
        <v>11.8</v>
      </c>
      <c r="DX30" s="625"/>
      <c r="DY30" s="625"/>
      <c r="DZ30" s="625"/>
      <c r="EA30" s="625"/>
      <c r="EB30" s="625"/>
      <c r="EC30" s="639"/>
    </row>
    <row r="31" spans="2:133" ht="11.25" customHeight="1" x14ac:dyDescent="0.15">
      <c r="B31" s="683" t="s">
        <v>297</v>
      </c>
      <c r="C31" s="684"/>
      <c r="D31" s="684"/>
      <c r="E31" s="684"/>
      <c r="F31" s="684"/>
      <c r="G31" s="684"/>
      <c r="H31" s="684"/>
      <c r="I31" s="684"/>
      <c r="J31" s="684"/>
      <c r="K31" s="684"/>
      <c r="L31" s="684"/>
      <c r="M31" s="684"/>
      <c r="N31" s="684"/>
      <c r="O31" s="684"/>
      <c r="P31" s="684"/>
      <c r="Q31" s="685"/>
      <c r="R31" s="614">
        <v>300</v>
      </c>
      <c r="S31" s="615"/>
      <c r="T31" s="615"/>
      <c r="U31" s="615"/>
      <c r="V31" s="615"/>
      <c r="W31" s="615"/>
      <c r="X31" s="615"/>
      <c r="Y31" s="616"/>
      <c r="Z31" s="650">
        <v>0</v>
      </c>
      <c r="AA31" s="650"/>
      <c r="AB31" s="650"/>
      <c r="AC31" s="650"/>
      <c r="AD31" s="651">
        <v>300</v>
      </c>
      <c r="AE31" s="651"/>
      <c r="AF31" s="651"/>
      <c r="AG31" s="651"/>
      <c r="AH31" s="651"/>
      <c r="AI31" s="651"/>
      <c r="AJ31" s="651"/>
      <c r="AK31" s="651"/>
      <c r="AL31" s="617">
        <v>0</v>
      </c>
      <c r="AM31" s="618"/>
      <c r="AN31" s="618"/>
      <c r="AO31" s="652"/>
      <c r="AP31" s="675" t="s">
        <v>298</v>
      </c>
      <c r="AQ31" s="676"/>
      <c r="AR31" s="676"/>
      <c r="AS31" s="676"/>
      <c r="AT31" s="677" t="s">
        <v>299</v>
      </c>
      <c r="AU31" s="200"/>
      <c r="AV31" s="200"/>
      <c r="AW31" s="200"/>
      <c r="AX31" s="663" t="s">
        <v>177</v>
      </c>
      <c r="AY31" s="664"/>
      <c r="AZ31" s="664"/>
      <c r="BA31" s="664"/>
      <c r="BB31" s="664"/>
      <c r="BC31" s="664"/>
      <c r="BD31" s="664"/>
      <c r="BE31" s="664"/>
      <c r="BF31" s="665"/>
      <c r="BG31" s="671">
        <v>99.5</v>
      </c>
      <c r="BH31" s="672"/>
      <c r="BI31" s="672"/>
      <c r="BJ31" s="672"/>
      <c r="BK31" s="672"/>
      <c r="BL31" s="672"/>
      <c r="BM31" s="673">
        <v>98.1</v>
      </c>
      <c r="BN31" s="672"/>
      <c r="BO31" s="672"/>
      <c r="BP31" s="672"/>
      <c r="BQ31" s="674"/>
      <c r="BR31" s="671">
        <v>99.6</v>
      </c>
      <c r="BS31" s="672"/>
      <c r="BT31" s="672"/>
      <c r="BU31" s="672"/>
      <c r="BV31" s="672"/>
      <c r="BW31" s="672"/>
      <c r="BX31" s="673">
        <v>98.2</v>
      </c>
      <c r="BY31" s="672"/>
      <c r="BZ31" s="672"/>
      <c r="CA31" s="672"/>
      <c r="CB31" s="674"/>
      <c r="CD31" s="629"/>
      <c r="CE31" s="630"/>
      <c r="CF31" s="611" t="s">
        <v>300</v>
      </c>
      <c r="CG31" s="612"/>
      <c r="CH31" s="612"/>
      <c r="CI31" s="612"/>
      <c r="CJ31" s="612"/>
      <c r="CK31" s="612"/>
      <c r="CL31" s="612"/>
      <c r="CM31" s="612"/>
      <c r="CN31" s="612"/>
      <c r="CO31" s="612"/>
      <c r="CP31" s="612"/>
      <c r="CQ31" s="613"/>
      <c r="CR31" s="614">
        <v>12107</v>
      </c>
      <c r="CS31" s="623"/>
      <c r="CT31" s="623"/>
      <c r="CU31" s="623"/>
      <c r="CV31" s="623"/>
      <c r="CW31" s="623"/>
      <c r="CX31" s="623"/>
      <c r="CY31" s="624"/>
      <c r="CZ31" s="617">
        <v>0.2</v>
      </c>
      <c r="DA31" s="625"/>
      <c r="DB31" s="625"/>
      <c r="DC31" s="626"/>
      <c r="DD31" s="620">
        <v>11187</v>
      </c>
      <c r="DE31" s="623"/>
      <c r="DF31" s="623"/>
      <c r="DG31" s="623"/>
      <c r="DH31" s="623"/>
      <c r="DI31" s="623"/>
      <c r="DJ31" s="623"/>
      <c r="DK31" s="624"/>
      <c r="DL31" s="620">
        <v>11187</v>
      </c>
      <c r="DM31" s="623"/>
      <c r="DN31" s="623"/>
      <c r="DO31" s="623"/>
      <c r="DP31" s="623"/>
      <c r="DQ31" s="623"/>
      <c r="DR31" s="623"/>
      <c r="DS31" s="623"/>
      <c r="DT31" s="623"/>
      <c r="DU31" s="623"/>
      <c r="DV31" s="624"/>
      <c r="DW31" s="617">
        <v>0.4</v>
      </c>
      <c r="DX31" s="625"/>
      <c r="DY31" s="625"/>
      <c r="DZ31" s="625"/>
      <c r="EA31" s="625"/>
      <c r="EB31" s="625"/>
      <c r="EC31" s="639"/>
    </row>
    <row r="32" spans="2:133" ht="11.25" customHeight="1" x14ac:dyDescent="0.15">
      <c r="B32" s="611" t="s">
        <v>301</v>
      </c>
      <c r="C32" s="612"/>
      <c r="D32" s="612"/>
      <c r="E32" s="612"/>
      <c r="F32" s="612"/>
      <c r="G32" s="612"/>
      <c r="H32" s="612"/>
      <c r="I32" s="612"/>
      <c r="J32" s="612"/>
      <c r="K32" s="612"/>
      <c r="L32" s="612"/>
      <c r="M32" s="612"/>
      <c r="N32" s="612"/>
      <c r="O32" s="612"/>
      <c r="P32" s="612"/>
      <c r="Q32" s="613"/>
      <c r="R32" s="614">
        <v>240843</v>
      </c>
      <c r="S32" s="615"/>
      <c r="T32" s="615"/>
      <c r="U32" s="615"/>
      <c r="V32" s="615"/>
      <c r="W32" s="615"/>
      <c r="X32" s="615"/>
      <c r="Y32" s="616"/>
      <c r="Z32" s="650">
        <v>4.7</v>
      </c>
      <c r="AA32" s="650"/>
      <c r="AB32" s="650"/>
      <c r="AC32" s="650"/>
      <c r="AD32" s="651" t="s">
        <v>122</v>
      </c>
      <c r="AE32" s="651"/>
      <c r="AF32" s="651"/>
      <c r="AG32" s="651"/>
      <c r="AH32" s="651"/>
      <c r="AI32" s="651"/>
      <c r="AJ32" s="651"/>
      <c r="AK32" s="651"/>
      <c r="AL32" s="617" t="s">
        <v>122</v>
      </c>
      <c r="AM32" s="618"/>
      <c r="AN32" s="618"/>
      <c r="AO32" s="652"/>
      <c r="AP32" s="653"/>
      <c r="AQ32" s="654"/>
      <c r="AR32" s="654"/>
      <c r="AS32" s="654"/>
      <c r="AT32" s="678"/>
      <c r="AU32" s="196" t="s">
        <v>302</v>
      </c>
      <c r="AX32" s="611" t="s">
        <v>303</v>
      </c>
      <c r="AY32" s="612"/>
      <c r="AZ32" s="612"/>
      <c r="BA32" s="612"/>
      <c r="BB32" s="612"/>
      <c r="BC32" s="612"/>
      <c r="BD32" s="612"/>
      <c r="BE32" s="612"/>
      <c r="BF32" s="613"/>
      <c r="BG32" s="670">
        <v>99.5</v>
      </c>
      <c r="BH32" s="623"/>
      <c r="BI32" s="623"/>
      <c r="BJ32" s="623"/>
      <c r="BK32" s="623"/>
      <c r="BL32" s="623"/>
      <c r="BM32" s="618">
        <v>98.4</v>
      </c>
      <c r="BN32" s="623"/>
      <c r="BO32" s="623"/>
      <c r="BP32" s="623"/>
      <c r="BQ32" s="648"/>
      <c r="BR32" s="670">
        <v>99.6</v>
      </c>
      <c r="BS32" s="623"/>
      <c r="BT32" s="623"/>
      <c r="BU32" s="623"/>
      <c r="BV32" s="623"/>
      <c r="BW32" s="623"/>
      <c r="BX32" s="618">
        <v>98.7</v>
      </c>
      <c r="BY32" s="623"/>
      <c r="BZ32" s="623"/>
      <c r="CA32" s="623"/>
      <c r="CB32" s="648"/>
      <c r="CD32" s="631"/>
      <c r="CE32" s="632"/>
      <c r="CF32" s="611" t="s">
        <v>304</v>
      </c>
      <c r="CG32" s="612"/>
      <c r="CH32" s="612"/>
      <c r="CI32" s="612"/>
      <c r="CJ32" s="612"/>
      <c r="CK32" s="612"/>
      <c r="CL32" s="612"/>
      <c r="CM32" s="612"/>
      <c r="CN32" s="612"/>
      <c r="CO32" s="612"/>
      <c r="CP32" s="612"/>
      <c r="CQ32" s="613"/>
      <c r="CR32" s="614">
        <v>1705</v>
      </c>
      <c r="CS32" s="615"/>
      <c r="CT32" s="615"/>
      <c r="CU32" s="615"/>
      <c r="CV32" s="615"/>
      <c r="CW32" s="615"/>
      <c r="CX32" s="615"/>
      <c r="CY32" s="616"/>
      <c r="CZ32" s="617">
        <v>0</v>
      </c>
      <c r="DA32" s="625"/>
      <c r="DB32" s="625"/>
      <c r="DC32" s="626"/>
      <c r="DD32" s="620">
        <v>1705</v>
      </c>
      <c r="DE32" s="615"/>
      <c r="DF32" s="615"/>
      <c r="DG32" s="615"/>
      <c r="DH32" s="615"/>
      <c r="DI32" s="615"/>
      <c r="DJ32" s="615"/>
      <c r="DK32" s="616"/>
      <c r="DL32" s="620">
        <v>1705</v>
      </c>
      <c r="DM32" s="615"/>
      <c r="DN32" s="615"/>
      <c r="DO32" s="615"/>
      <c r="DP32" s="615"/>
      <c r="DQ32" s="615"/>
      <c r="DR32" s="615"/>
      <c r="DS32" s="615"/>
      <c r="DT32" s="615"/>
      <c r="DU32" s="615"/>
      <c r="DV32" s="616"/>
      <c r="DW32" s="617">
        <v>0.1</v>
      </c>
      <c r="DX32" s="625"/>
      <c r="DY32" s="625"/>
      <c r="DZ32" s="625"/>
      <c r="EA32" s="625"/>
      <c r="EB32" s="625"/>
      <c r="EC32" s="639"/>
    </row>
    <row r="33" spans="2:133" ht="11.25" customHeight="1" x14ac:dyDescent="0.15">
      <c r="B33" s="611" t="s">
        <v>305</v>
      </c>
      <c r="C33" s="612"/>
      <c r="D33" s="612"/>
      <c r="E33" s="612"/>
      <c r="F33" s="612"/>
      <c r="G33" s="612"/>
      <c r="H33" s="612"/>
      <c r="I33" s="612"/>
      <c r="J33" s="612"/>
      <c r="K33" s="612"/>
      <c r="L33" s="612"/>
      <c r="M33" s="612"/>
      <c r="N33" s="612"/>
      <c r="O33" s="612"/>
      <c r="P33" s="612"/>
      <c r="Q33" s="613"/>
      <c r="R33" s="614">
        <v>29462</v>
      </c>
      <c r="S33" s="615"/>
      <c r="T33" s="615"/>
      <c r="U33" s="615"/>
      <c r="V33" s="615"/>
      <c r="W33" s="615"/>
      <c r="X33" s="615"/>
      <c r="Y33" s="616"/>
      <c r="Z33" s="650">
        <v>0.6</v>
      </c>
      <c r="AA33" s="650"/>
      <c r="AB33" s="650"/>
      <c r="AC33" s="650"/>
      <c r="AD33" s="651">
        <v>4230</v>
      </c>
      <c r="AE33" s="651"/>
      <c r="AF33" s="651"/>
      <c r="AG33" s="651"/>
      <c r="AH33" s="651"/>
      <c r="AI33" s="651"/>
      <c r="AJ33" s="651"/>
      <c r="AK33" s="651"/>
      <c r="AL33" s="617">
        <v>0.1</v>
      </c>
      <c r="AM33" s="618"/>
      <c r="AN33" s="618"/>
      <c r="AO33" s="652"/>
      <c r="AP33" s="655"/>
      <c r="AQ33" s="656"/>
      <c r="AR33" s="656"/>
      <c r="AS33" s="656"/>
      <c r="AT33" s="679"/>
      <c r="AU33" s="201"/>
      <c r="AV33" s="201"/>
      <c r="AW33" s="201"/>
      <c r="AX33" s="595" t="s">
        <v>306</v>
      </c>
      <c r="AY33" s="596"/>
      <c r="AZ33" s="596"/>
      <c r="BA33" s="596"/>
      <c r="BB33" s="596"/>
      <c r="BC33" s="596"/>
      <c r="BD33" s="596"/>
      <c r="BE33" s="596"/>
      <c r="BF33" s="597"/>
      <c r="BG33" s="669">
        <v>99.3</v>
      </c>
      <c r="BH33" s="599"/>
      <c r="BI33" s="599"/>
      <c r="BJ33" s="599"/>
      <c r="BK33" s="599"/>
      <c r="BL33" s="599"/>
      <c r="BM33" s="643">
        <v>97.4</v>
      </c>
      <c r="BN33" s="599"/>
      <c r="BO33" s="599"/>
      <c r="BP33" s="599"/>
      <c r="BQ33" s="637"/>
      <c r="BR33" s="669">
        <v>99.5</v>
      </c>
      <c r="BS33" s="599"/>
      <c r="BT33" s="599"/>
      <c r="BU33" s="599"/>
      <c r="BV33" s="599"/>
      <c r="BW33" s="599"/>
      <c r="BX33" s="643">
        <v>96.9</v>
      </c>
      <c r="BY33" s="599"/>
      <c r="BZ33" s="599"/>
      <c r="CA33" s="599"/>
      <c r="CB33" s="637"/>
      <c r="CD33" s="611" t="s">
        <v>307</v>
      </c>
      <c r="CE33" s="612"/>
      <c r="CF33" s="612"/>
      <c r="CG33" s="612"/>
      <c r="CH33" s="612"/>
      <c r="CI33" s="612"/>
      <c r="CJ33" s="612"/>
      <c r="CK33" s="612"/>
      <c r="CL33" s="612"/>
      <c r="CM33" s="612"/>
      <c r="CN33" s="612"/>
      <c r="CO33" s="612"/>
      <c r="CP33" s="612"/>
      <c r="CQ33" s="613"/>
      <c r="CR33" s="614">
        <v>2976119</v>
      </c>
      <c r="CS33" s="623"/>
      <c r="CT33" s="623"/>
      <c r="CU33" s="623"/>
      <c r="CV33" s="623"/>
      <c r="CW33" s="623"/>
      <c r="CX33" s="623"/>
      <c r="CY33" s="624"/>
      <c r="CZ33" s="617">
        <v>58.8</v>
      </c>
      <c r="DA33" s="625"/>
      <c r="DB33" s="625"/>
      <c r="DC33" s="626"/>
      <c r="DD33" s="620">
        <v>2257299</v>
      </c>
      <c r="DE33" s="623"/>
      <c r="DF33" s="623"/>
      <c r="DG33" s="623"/>
      <c r="DH33" s="623"/>
      <c r="DI33" s="623"/>
      <c r="DJ33" s="623"/>
      <c r="DK33" s="624"/>
      <c r="DL33" s="620">
        <v>1621737</v>
      </c>
      <c r="DM33" s="623"/>
      <c r="DN33" s="623"/>
      <c r="DO33" s="623"/>
      <c r="DP33" s="623"/>
      <c r="DQ33" s="623"/>
      <c r="DR33" s="623"/>
      <c r="DS33" s="623"/>
      <c r="DT33" s="623"/>
      <c r="DU33" s="623"/>
      <c r="DV33" s="624"/>
      <c r="DW33" s="617">
        <v>51.9</v>
      </c>
      <c r="DX33" s="625"/>
      <c r="DY33" s="625"/>
      <c r="DZ33" s="625"/>
      <c r="EA33" s="625"/>
      <c r="EB33" s="625"/>
      <c r="EC33" s="639"/>
    </row>
    <row r="34" spans="2:133" ht="11.25" customHeight="1" x14ac:dyDescent="0.15">
      <c r="B34" s="611" t="s">
        <v>308</v>
      </c>
      <c r="C34" s="612"/>
      <c r="D34" s="612"/>
      <c r="E34" s="612"/>
      <c r="F34" s="612"/>
      <c r="G34" s="612"/>
      <c r="H34" s="612"/>
      <c r="I34" s="612"/>
      <c r="J34" s="612"/>
      <c r="K34" s="612"/>
      <c r="L34" s="612"/>
      <c r="M34" s="612"/>
      <c r="N34" s="612"/>
      <c r="O34" s="612"/>
      <c r="P34" s="612"/>
      <c r="Q34" s="613"/>
      <c r="R34" s="614">
        <v>84571</v>
      </c>
      <c r="S34" s="615"/>
      <c r="T34" s="615"/>
      <c r="U34" s="615"/>
      <c r="V34" s="615"/>
      <c r="W34" s="615"/>
      <c r="X34" s="615"/>
      <c r="Y34" s="616"/>
      <c r="Z34" s="650">
        <v>1.6</v>
      </c>
      <c r="AA34" s="650"/>
      <c r="AB34" s="650"/>
      <c r="AC34" s="650"/>
      <c r="AD34" s="651" t="s">
        <v>122</v>
      </c>
      <c r="AE34" s="651"/>
      <c r="AF34" s="651"/>
      <c r="AG34" s="651"/>
      <c r="AH34" s="651"/>
      <c r="AI34" s="651"/>
      <c r="AJ34" s="651"/>
      <c r="AK34" s="651"/>
      <c r="AL34" s="617" t="s">
        <v>122</v>
      </c>
      <c r="AM34" s="618"/>
      <c r="AN34" s="618"/>
      <c r="AO34" s="652"/>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11" t="s">
        <v>309</v>
      </c>
      <c r="CE34" s="612"/>
      <c r="CF34" s="612"/>
      <c r="CG34" s="612"/>
      <c r="CH34" s="612"/>
      <c r="CI34" s="612"/>
      <c r="CJ34" s="612"/>
      <c r="CK34" s="612"/>
      <c r="CL34" s="612"/>
      <c r="CM34" s="612"/>
      <c r="CN34" s="612"/>
      <c r="CO34" s="612"/>
      <c r="CP34" s="612"/>
      <c r="CQ34" s="613"/>
      <c r="CR34" s="614">
        <v>766824</v>
      </c>
      <c r="CS34" s="615"/>
      <c r="CT34" s="615"/>
      <c r="CU34" s="615"/>
      <c r="CV34" s="615"/>
      <c r="CW34" s="615"/>
      <c r="CX34" s="615"/>
      <c r="CY34" s="616"/>
      <c r="CZ34" s="617">
        <v>15.1</v>
      </c>
      <c r="DA34" s="625"/>
      <c r="DB34" s="625"/>
      <c r="DC34" s="626"/>
      <c r="DD34" s="620">
        <v>531869</v>
      </c>
      <c r="DE34" s="615"/>
      <c r="DF34" s="615"/>
      <c r="DG34" s="615"/>
      <c r="DH34" s="615"/>
      <c r="DI34" s="615"/>
      <c r="DJ34" s="615"/>
      <c r="DK34" s="616"/>
      <c r="DL34" s="620">
        <v>396164</v>
      </c>
      <c r="DM34" s="615"/>
      <c r="DN34" s="615"/>
      <c r="DO34" s="615"/>
      <c r="DP34" s="615"/>
      <c r="DQ34" s="615"/>
      <c r="DR34" s="615"/>
      <c r="DS34" s="615"/>
      <c r="DT34" s="615"/>
      <c r="DU34" s="615"/>
      <c r="DV34" s="616"/>
      <c r="DW34" s="617">
        <v>12.7</v>
      </c>
      <c r="DX34" s="625"/>
      <c r="DY34" s="625"/>
      <c r="DZ34" s="625"/>
      <c r="EA34" s="625"/>
      <c r="EB34" s="625"/>
      <c r="EC34" s="639"/>
    </row>
    <row r="35" spans="2:133" ht="11.25" customHeight="1" x14ac:dyDescent="0.15">
      <c r="B35" s="611" t="s">
        <v>310</v>
      </c>
      <c r="C35" s="612"/>
      <c r="D35" s="612"/>
      <c r="E35" s="612"/>
      <c r="F35" s="612"/>
      <c r="G35" s="612"/>
      <c r="H35" s="612"/>
      <c r="I35" s="612"/>
      <c r="J35" s="612"/>
      <c r="K35" s="612"/>
      <c r="L35" s="612"/>
      <c r="M35" s="612"/>
      <c r="N35" s="612"/>
      <c r="O35" s="612"/>
      <c r="P35" s="612"/>
      <c r="Q35" s="613"/>
      <c r="R35" s="614">
        <v>252521</v>
      </c>
      <c r="S35" s="615"/>
      <c r="T35" s="615"/>
      <c r="U35" s="615"/>
      <c r="V35" s="615"/>
      <c r="W35" s="615"/>
      <c r="X35" s="615"/>
      <c r="Y35" s="616"/>
      <c r="Z35" s="650">
        <v>4.9000000000000004</v>
      </c>
      <c r="AA35" s="650"/>
      <c r="AB35" s="650"/>
      <c r="AC35" s="650"/>
      <c r="AD35" s="651" t="s">
        <v>122</v>
      </c>
      <c r="AE35" s="651"/>
      <c r="AF35" s="651"/>
      <c r="AG35" s="651"/>
      <c r="AH35" s="651"/>
      <c r="AI35" s="651"/>
      <c r="AJ35" s="651"/>
      <c r="AK35" s="651"/>
      <c r="AL35" s="617" t="s">
        <v>122</v>
      </c>
      <c r="AM35" s="618"/>
      <c r="AN35" s="618"/>
      <c r="AO35" s="652"/>
      <c r="AP35" s="206"/>
      <c r="AQ35" s="666" t="s">
        <v>311</v>
      </c>
      <c r="AR35" s="667"/>
      <c r="AS35" s="667"/>
      <c r="AT35" s="667"/>
      <c r="AU35" s="667"/>
      <c r="AV35" s="667"/>
      <c r="AW35" s="667"/>
      <c r="AX35" s="667"/>
      <c r="AY35" s="667"/>
      <c r="AZ35" s="667"/>
      <c r="BA35" s="667"/>
      <c r="BB35" s="667"/>
      <c r="BC35" s="667"/>
      <c r="BD35" s="667"/>
      <c r="BE35" s="667"/>
      <c r="BF35" s="668"/>
      <c r="BG35" s="666" t="s">
        <v>312</v>
      </c>
      <c r="BH35" s="667"/>
      <c r="BI35" s="667"/>
      <c r="BJ35" s="667"/>
      <c r="BK35" s="667"/>
      <c r="BL35" s="667"/>
      <c r="BM35" s="667"/>
      <c r="BN35" s="667"/>
      <c r="BO35" s="667"/>
      <c r="BP35" s="667"/>
      <c r="BQ35" s="667"/>
      <c r="BR35" s="667"/>
      <c r="BS35" s="667"/>
      <c r="BT35" s="667"/>
      <c r="BU35" s="667"/>
      <c r="BV35" s="667"/>
      <c r="BW35" s="667"/>
      <c r="BX35" s="667"/>
      <c r="BY35" s="667"/>
      <c r="BZ35" s="667"/>
      <c r="CA35" s="667"/>
      <c r="CB35" s="668"/>
      <c r="CD35" s="611" t="s">
        <v>313</v>
      </c>
      <c r="CE35" s="612"/>
      <c r="CF35" s="612"/>
      <c r="CG35" s="612"/>
      <c r="CH35" s="612"/>
      <c r="CI35" s="612"/>
      <c r="CJ35" s="612"/>
      <c r="CK35" s="612"/>
      <c r="CL35" s="612"/>
      <c r="CM35" s="612"/>
      <c r="CN35" s="612"/>
      <c r="CO35" s="612"/>
      <c r="CP35" s="612"/>
      <c r="CQ35" s="613"/>
      <c r="CR35" s="614">
        <v>319748</v>
      </c>
      <c r="CS35" s="623"/>
      <c r="CT35" s="623"/>
      <c r="CU35" s="623"/>
      <c r="CV35" s="623"/>
      <c r="CW35" s="623"/>
      <c r="CX35" s="623"/>
      <c r="CY35" s="624"/>
      <c r="CZ35" s="617">
        <v>6.3</v>
      </c>
      <c r="DA35" s="625"/>
      <c r="DB35" s="625"/>
      <c r="DC35" s="626"/>
      <c r="DD35" s="620">
        <v>283093</v>
      </c>
      <c r="DE35" s="623"/>
      <c r="DF35" s="623"/>
      <c r="DG35" s="623"/>
      <c r="DH35" s="623"/>
      <c r="DI35" s="623"/>
      <c r="DJ35" s="623"/>
      <c r="DK35" s="624"/>
      <c r="DL35" s="620">
        <v>236375</v>
      </c>
      <c r="DM35" s="623"/>
      <c r="DN35" s="623"/>
      <c r="DO35" s="623"/>
      <c r="DP35" s="623"/>
      <c r="DQ35" s="623"/>
      <c r="DR35" s="623"/>
      <c r="DS35" s="623"/>
      <c r="DT35" s="623"/>
      <c r="DU35" s="623"/>
      <c r="DV35" s="624"/>
      <c r="DW35" s="617">
        <v>7.6</v>
      </c>
      <c r="DX35" s="625"/>
      <c r="DY35" s="625"/>
      <c r="DZ35" s="625"/>
      <c r="EA35" s="625"/>
      <c r="EB35" s="625"/>
      <c r="EC35" s="639"/>
    </row>
    <row r="36" spans="2:133" ht="11.25" customHeight="1" x14ac:dyDescent="0.15">
      <c r="B36" s="611" t="s">
        <v>314</v>
      </c>
      <c r="C36" s="612"/>
      <c r="D36" s="612"/>
      <c r="E36" s="612"/>
      <c r="F36" s="612"/>
      <c r="G36" s="612"/>
      <c r="H36" s="612"/>
      <c r="I36" s="612"/>
      <c r="J36" s="612"/>
      <c r="K36" s="612"/>
      <c r="L36" s="612"/>
      <c r="M36" s="612"/>
      <c r="N36" s="612"/>
      <c r="O36" s="612"/>
      <c r="P36" s="612"/>
      <c r="Q36" s="613"/>
      <c r="R36" s="614">
        <v>89576</v>
      </c>
      <c r="S36" s="615"/>
      <c r="T36" s="615"/>
      <c r="U36" s="615"/>
      <c r="V36" s="615"/>
      <c r="W36" s="615"/>
      <c r="X36" s="615"/>
      <c r="Y36" s="616"/>
      <c r="Z36" s="650">
        <v>1.7</v>
      </c>
      <c r="AA36" s="650"/>
      <c r="AB36" s="650"/>
      <c r="AC36" s="650"/>
      <c r="AD36" s="651" t="s">
        <v>122</v>
      </c>
      <c r="AE36" s="651"/>
      <c r="AF36" s="651"/>
      <c r="AG36" s="651"/>
      <c r="AH36" s="651"/>
      <c r="AI36" s="651"/>
      <c r="AJ36" s="651"/>
      <c r="AK36" s="651"/>
      <c r="AL36" s="617" t="s">
        <v>122</v>
      </c>
      <c r="AM36" s="618"/>
      <c r="AN36" s="618"/>
      <c r="AO36" s="652"/>
      <c r="AP36" s="206"/>
      <c r="AQ36" s="657" t="s">
        <v>315</v>
      </c>
      <c r="AR36" s="658"/>
      <c r="AS36" s="658"/>
      <c r="AT36" s="658"/>
      <c r="AU36" s="658"/>
      <c r="AV36" s="658"/>
      <c r="AW36" s="658"/>
      <c r="AX36" s="658"/>
      <c r="AY36" s="659"/>
      <c r="AZ36" s="660">
        <v>1004364</v>
      </c>
      <c r="BA36" s="661"/>
      <c r="BB36" s="661"/>
      <c r="BC36" s="661"/>
      <c r="BD36" s="661"/>
      <c r="BE36" s="661"/>
      <c r="BF36" s="662"/>
      <c r="BG36" s="663" t="s">
        <v>316</v>
      </c>
      <c r="BH36" s="664"/>
      <c r="BI36" s="664"/>
      <c r="BJ36" s="664"/>
      <c r="BK36" s="664"/>
      <c r="BL36" s="664"/>
      <c r="BM36" s="664"/>
      <c r="BN36" s="664"/>
      <c r="BO36" s="664"/>
      <c r="BP36" s="664"/>
      <c r="BQ36" s="664"/>
      <c r="BR36" s="664"/>
      <c r="BS36" s="664"/>
      <c r="BT36" s="664"/>
      <c r="BU36" s="665"/>
      <c r="BV36" s="660">
        <v>5575</v>
      </c>
      <c r="BW36" s="661"/>
      <c r="BX36" s="661"/>
      <c r="BY36" s="661"/>
      <c r="BZ36" s="661"/>
      <c r="CA36" s="661"/>
      <c r="CB36" s="662"/>
      <c r="CD36" s="611" t="s">
        <v>317</v>
      </c>
      <c r="CE36" s="612"/>
      <c r="CF36" s="612"/>
      <c r="CG36" s="612"/>
      <c r="CH36" s="612"/>
      <c r="CI36" s="612"/>
      <c r="CJ36" s="612"/>
      <c r="CK36" s="612"/>
      <c r="CL36" s="612"/>
      <c r="CM36" s="612"/>
      <c r="CN36" s="612"/>
      <c r="CO36" s="612"/>
      <c r="CP36" s="612"/>
      <c r="CQ36" s="613"/>
      <c r="CR36" s="614">
        <v>1406436</v>
      </c>
      <c r="CS36" s="615"/>
      <c r="CT36" s="615"/>
      <c r="CU36" s="615"/>
      <c r="CV36" s="615"/>
      <c r="CW36" s="615"/>
      <c r="CX36" s="615"/>
      <c r="CY36" s="616"/>
      <c r="CZ36" s="617">
        <v>27.8</v>
      </c>
      <c r="DA36" s="625"/>
      <c r="DB36" s="625"/>
      <c r="DC36" s="626"/>
      <c r="DD36" s="620">
        <v>1126816</v>
      </c>
      <c r="DE36" s="615"/>
      <c r="DF36" s="615"/>
      <c r="DG36" s="615"/>
      <c r="DH36" s="615"/>
      <c r="DI36" s="615"/>
      <c r="DJ36" s="615"/>
      <c r="DK36" s="616"/>
      <c r="DL36" s="620">
        <v>770100</v>
      </c>
      <c r="DM36" s="615"/>
      <c r="DN36" s="615"/>
      <c r="DO36" s="615"/>
      <c r="DP36" s="615"/>
      <c r="DQ36" s="615"/>
      <c r="DR36" s="615"/>
      <c r="DS36" s="615"/>
      <c r="DT36" s="615"/>
      <c r="DU36" s="615"/>
      <c r="DV36" s="616"/>
      <c r="DW36" s="617">
        <v>24.6</v>
      </c>
      <c r="DX36" s="625"/>
      <c r="DY36" s="625"/>
      <c r="DZ36" s="625"/>
      <c r="EA36" s="625"/>
      <c r="EB36" s="625"/>
      <c r="EC36" s="639"/>
    </row>
    <row r="37" spans="2:133" ht="11.25" customHeight="1" x14ac:dyDescent="0.15">
      <c r="B37" s="611" t="s">
        <v>318</v>
      </c>
      <c r="C37" s="612"/>
      <c r="D37" s="612"/>
      <c r="E37" s="612"/>
      <c r="F37" s="612"/>
      <c r="G37" s="612"/>
      <c r="H37" s="612"/>
      <c r="I37" s="612"/>
      <c r="J37" s="612"/>
      <c r="K37" s="612"/>
      <c r="L37" s="612"/>
      <c r="M37" s="612"/>
      <c r="N37" s="612"/>
      <c r="O37" s="612"/>
      <c r="P37" s="612"/>
      <c r="Q37" s="613"/>
      <c r="R37" s="614">
        <v>195335</v>
      </c>
      <c r="S37" s="615"/>
      <c r="T37" s="615"/>
      <c r="U37" s="615"/>
      <c r="V37" s="615"/>
      <c r="W37" s="615"/>
      <c r="X37" s="615"/>
      <c r="Y37" s="616"/>
      <c r="Z37" s="650">
        <v>3.8</v>
      </c>
      <c r="AA37" s="650"/>
      <c r="AB37" s="650"/>
      <c r="AC37" s="650"/>
      <c r="AD37" s="651" t="s">
        <v>122</v>
      </c>
      <c r="AE37" s="651"/>
      <c r="AF37" s="651"/>
      <c r="AG37" s="651"/>
      <c r="AH37" s="651"/>
      <c r="AI37" s="651"/>
      <c r="AJ37" s="651"/>
      <c r="AK37" s="651"/>
      <c r="AL37" s="617" t="s">
        <v>122</v>
      </c>
      <c r="AM37" s="618"/>
      <c r="AN37" s="618"/>
      <c r="AO37" s="652"/>
      <c r="AQ37" s="645" t="s">
        <v>319</v>
      </c>
      <c r="AR37" s="646"/>
      <c r="AS37" s="646"/>
      <c r="AT37" s="646"/>
      <c r="AU37" s="646"/>
      <c r="AV37" s="646"/>
      <c r="AW37" s="646"/>
      <c r="AX37" s="646"/>
      <c r="AY37" s="647"/>
      <c r="AZ37" s="614">
        <v>438858</v>
      </c>
      <c r="BA37" s="615"/>
      <c r="BB37" s="615"/>
      <c r="BC37" s="615"/>
      <c r="BD37" s="623"/>
      <c r="BE37" s="623"/>
      <c r="BF37" s="648"/>
      <c r="BG37" s="611" t="s">
        <v>320</v>
      </c>
      <c r="BH37" s="612"/>
      <c r="BI37" s="612"/>
      <c r="BJ37" s="612"/>
      <c r="BK37" s="612"/>
      <c r="BL37" s="612"/>
      <c r="BM37" s="612"/>
      <c r="BN37" s="612"/>
      <c r="BO37" s="612"/>
      <c r="BP37" s="612"/>
      <c r="BQ37" s="612"/>
      <c r="BR37" s="612"/>
      <c r="BS37" s="612"/>
      <c r="BT37" s="612"/>
      <c r="BU37" s="613"/>
      <c r="BV37" s="614">
        <v>4540</v>
      </c>
      <c r="BW37" s="615"/>
      <c r="BX37" s="615"/>
      <c r="BY37" s="615"/>
      <c r="BZ37" s="615"/>
      <c r="CA37" s="615"/>
      <c r="CB37" s="649"/>
      <c r="CD37" s="611" t="s">
        <v>321</v>
      </c>
      <c r="CE37" s="612"/>
      <c r="CF37" s="612"/>
      <c r="CG37" s="612"/>
      <c r="CH37" s="612"/>
      <c r="CI37" s="612"/>
      <c r="CJ37" s="612"/>
      <c r="CK37" s="612"/>
      <c r="CL37" s="612"/>
      <c r="CM37" s="612"/>
      <c r="CN37" s="612"/>
      <c r="CO37" s="612"/>
      <c r="CP37" s="612"/>
      <c r="CQ37" s="613"/>
      <c r="CR37" s="614">
        <v>276133</v>
      </c>
      <c r="CS37" s="623"/>
      <c r="CT37" s="623"/>
      <c r="CU37" s="623"/>
      <c r="CV37" s="623"/>
      <c r="CW37" s="623"/>
      <c r="CX37" s="623"/>
      <c r="CY37" s="624"/>
      <c r="CZ37" s="617">
        <v>5.5</v>
      </c>
      <c r="DA37" s="625"/>
      <c r="DB37" s="625"/>
      <c r="DC37" s="626"/>
      <c r="DD37" s="620">
        <v>233333</v>
      </c>
      <c r="DE37" s="623"/>
      <c r="DF37" s="623"/>
      <c r="DG37" s="623"/>
      <c r="DH37" s="623"/>
      <c r="DI37" s="623"/>
      <c r="DJ37" s="623"/>
      <c r="DK37" s="624"/>
      <c r="DL37" s="620">
        <v>93139</v>
      </c>
      <c r="DM37" s="623"/>
      <c r="DN37" s="623"/>
      <c r="DO37" s="623"/>
      <c r="DP37" s="623"/>
      <c r="DQ37" s="623"/>
      <c r="DR37" s="623"/>
      <c r="DS37" s="623"/>
      <c r="DT37" s="623"/>
      <c r="DU37" s="623"/>
      <c r="DV37" s="624"/>
      <c r="DW37" s="617">
        <v>3</v>
      </c>
      <c r="DX37" s="625"/>
      <c r="DY37" s="625"/>
      <c r="DZ37" s="625"/>
      <c r="EA37" s="625"/>
      <c r="EB37" s="625"/>
      <c r="EC37" s="639"/>
    </row>
    <row r="38" spans="2:133" ht="11.25" customHeight="1" x14ac:dyDescent="0.15">
      <c r="B38" s="611" t="s">
        <v>322</v>
      </c>
      <c r="C38" s="612"/>
      <c r="D38" s="612"/>
      <c r="E38" s="612"/>
      <c r="F38" s="612"/>
      <c r="G38" s="612"/>
      <c r="H38" s="612"/>
      <c r="I38" s="612"/>
      <c r="J38" s="612"/>
      <c r="K38" s="612"/>
      <c r="L38" s="612"/>
      <c r="M38" s="612"/>
      <c r="N38" s="612"/>
      <c r="O38" s="612"/>
      <c r="P38" s="612"/>
      <c r="Q38" s="613"/>
      <c r="R38" s="614">
        <v>398338</v>
      </c>
      <c r="S38" s="615"/>
      <c r="T38" s="615"/>
      <c r="U38" s="615"/>
      <c r="V38" s="615"/>
      <c r="W38" s="615"/>
      <c r="X38" s="615"/>
      <c r="Y38" s="616"/>
      <c r="Z38" s="650">
        <v>7.7</v>
      </c>
      <c r="AA38" s="650"/>
      <c r="AB38" s="650"/>
      <c r="AC38" s="650"/>
      <c r="AD38" s="651" t="s">
        <v>122</v>
      </c>
      <c r="AE38" s="651"/>
      <c r="AF38" s="651"/>
      <c r="AG38" s="651"/>
      <c r="AH38" s="651"/>
      <c r="AI38" s="651"/>
      <c r="AJ38" s="651"/>
      <c r="AK38" s="651"/>
      <c r="AL38" s="617" t="s">
        <v>122</v>
      </c>
      <c r="AM38" s="618"/>
      <c r="AN38" s="618"/>
      <c r="AO38" s="652"/>
      <c r="AQ38" s="645" t="s">
        <v>323</v>
      </c>
      <c r="AR38" s="646"/>
      <c r="AS38" s="646"/>
      <c r="AT38" s="646"/>
      <c r="AU38" s="646"/>
      <c r="AV38" s="646"/>
      <c r="AW38" s="646"/>
      <c r="AX38" s="646"/>
      <c r="AY38" s="647"/>
      <c r="AZ38" s="614">
        <v>159700</v>
      </c>
      <c r="BA38" s="615"/>
      <c r="BB38" s="615"/>
      <c r="BC38" s="615"/>
      <c r="BD38" s="623"/>
      <c r="BE38" s="623"/>
      <c r="BF38" s="648"/>
      <c r="BG38" s="611" t="s">
        <v>324</v>
      </c>
      <c r="BH38" s="612"/>
      <c r="BI38" s="612"/>
      <c r="BJ38" s="612"/>
      <c r="BK38" s="612"/>
      <c r="BL38" s="612"/>
      <c r="BM38" s="612"/>
      <c r="BN38" s="612"/>
      <c r="BO38" s="612"/>
      <c r="BP38" s="612"/>
      <c r="BQ38" s="612"/>
      <c r="BR38" s="612"/>
      <c r="BS38" s="612"/>
      <c r="BT38" s="612"/>
      <c r="BU38" s="613"/>
      <c r="BV38" s="614">
        <v>382</v>
      </c>
      <c r="BW38" s="615"/>
      <c r="BX38" s="615"/>
      <c r="BY38" s="615"/>
      <c r="BZ38" s="615"/>
      <c r="CA38" s="615"/>
      <c r="CB38" s="649"/>
      <c r="CD38" s="611" t="s">
        <v>325</v>
      </c>
      <c r="CE38" s="612"/>
      <c r="CF38" s="612"/>
      <c r="CG38" s="612"/>
      <c r="CH38" s="612"/>
      <c r="CI38" s="612"/>
      <c r="CJ38" s="612"/>
      <c r="CK38" s="612"/>
      <c r="CL38" s="612"/>
      <c r="CM38" s="612"/>
      <c r="CN38" s="612"/>
      <c r="CO38" s="612"/>
      <c r="CP38" s="612"/>
      <c r="CQ38" s="613"/>
      <c r="CR38" s="614">
        <v>299961</v>
      </c>
      <c r="CS38" s="615"/>
      <c r="CT38" s="615"/>
      <c r="CU38" s="615"/>
      <c r="CV38" s="615"/>
      <c r="CW38" s="615"/>
      <c r="CX38" s="615"/>
      <c r="CY38" s="616"/>
      <c r="CZ38" s="617">
        <v>5.9</v>
      </c>
      <c r="DA38" s="625"/>
      <c r="DB38" s="625"/>
      <c r="DC38" s="626"/>
      <c r="DD38" s="620">
        <v>293208</v>
      </c>
      <c r="DE38" s="615"/>
      <c r="DF38" s="615"/>
      <c r="DG38" s="615"/>
      <c r="DH38" s="615"/>
      <c r="DI38" s="615"/>
      <c r="DJ38" s="615"/>
      <c r="DK38" s="616"/>
      <c r="DL38" s="620">
        <v>216698</v>
      </c>
      <c r="DM38" s="615"/>
      <c r="DN38" s="615"/>
      <c r="DO38" s="615"/>
      <c r="DP38" s="615"/>
      <c r="DQ38" s="615"/>
      <c r="DR38" s="615"/>
      <c r="DS38" s="615"/>
      <c r="DT38" s="615"/>
      <c r="DU38" s="615"/>
      <c r="DV38" s="616"/>
      <c r="DW38" s="617">
        <v>6.9</v>
      </c>
      <c r="DX38" s="625"/>
      <c r="DY38" s="625"/>
      <c r="DZ38" s="625"/>
      <c r="EA38" s="625"/>
      <c r="EB38" s="625"/>
      <c r="EC38" s="639"/>
    </row>
    <row r="39" spans="2:133" ht="11.25" customHeight="1" x14ac:dyDescent="0.15">
      <c r="B39" s="611" t="s">
        <v>326</v>
      </c>
      <c r="C39" s="612"/>
      <c r="D39" s="612"/>
      <c r="E39" s="612"/>
      <c r="F39" s="612"/>
      <c r="G39" s="612"/>
      <c r="H39" s="612"/>
      <c r="I39" s="612"/>
      <c r="J39" s="612"/>
      <c r="K39" s="612"/>
      <c r="L39" s="612"/>
      <c r="M39" s="612"/>
      <c r="N39" s="612"/>
      <c r="O39" s="612"/>
      <c r="P39" s="612"/>
      <c r="Q39" s="613"/>
      <c r="R39" s="614" t="s">
        <v>122</v>
      </c>
      <c r="S39" s="615"/>
      <c r="T39" s="615"/>
      <c r="U39" s="615"/>
      <c r="V39" s="615"/>
      <c r="W39" s="615"/>
      <c r="X39" s="615"/>
      <c r="Y39" s="616"/>
      <c r="Z39" s="650" t="s">
        <v>122</v>
      </c>
      <c r="AA39" s="650"/>
      <c r="AB39" s="650"/>
      <c r="AC39" s="650"/>
      <c r="AD39" s="651" t="s">
        <v>122</v>
      </c>
      <c r="AE39" s="651"/>
      <c r="AF39" s="651"/>
      <c r="AG39" s="651"/>
      <c r="AH39" s="651"/>
      <c r="AI39" s="651"/>
      <c r="AJ39" s="651"/>
      <c r="AK39" s="651"/>
      <c r="AL39" s="617" t="s">
        <v>122</v>
      </c>
      <c r="AM39" s="618"/>
      <c r="AN39" s="618"/>
      <c r="AO39" s="652"/>
      <c r="AQ39" s="645" t="s">
        <v>327</v>
      </c>
      <c r="AR39" s="646"/>
      <c r="AS39" s="646"/>
      <c r="AT39" s="646"/>
      <c r="AU39" s="646"/>
      <c r="AV39" s="646"/>
      <c r="AW39" s="646"/>
      <c r="AX39" s="646"/>
      <c r="AY39" s="647"/>
      <c r="AZ39" s="614">
        <v>105845</v>
      </c>
      <c r="BA39" s="615"/>
      <c r="BB39" s="615"/>
      <c r="BC39" s="615"/>
      <c r="BD39" s="623"/>
      <c r="BE39" s="623"/>
      <c r="BF39" s="648"/>
      <c r="BG39" s="611" t="s">
        <v>328</v>
      </c>
      <c r="BH39" s="612"/>
      <c r="BI39" s="612"/>
      <c r="BJ39" s="612"/>
      <c r="BK39" s="612"/>
      <c r="BL39" s="612"/>
      <c r="BM39" s="612"/>
      <c r="BN39" s="612"/>
      <c r="BO39" s="612"/>
      <c r="BP39" s="612"/>
      <c r="BQ39" s="612"/>
      <c r="BR39" s="612"/>
      <c r="BS39" s="612"/>
      <c r="BT39" s="612"/>
      <c r="BU39" s="613"/>
      <c r="BV39" s="614">
        <v>650</v>
      </c>
      <c r="BW39" s="615"/>
      <c r="BX39" s="615"/>
      <c r="BY39" s="615"/>
      <c r="BZ39" s="615"/>
      <c r="CA39" s="615"/>
      <c r="CB39" s="649"/>
      <c r="CD39" s="611" t="s">
        <v>329</v>
      </c>
      <c r="CE39" s="612"/>
      <c r="CF39" s="612"/>
      <c r="CG39" s="612"/>
      <c r="CH39" s="612"/>
      <c r="CI39" s="612"/>
      <c r="CJ39" s="612"/>
      <c r="CK39" s="612"/>
      <c r="CL39" s="612"/>
      <c r="CM39" s="612"/>
      <c r="CN39" s="612"/>
      <c r="CO39" s="612"/>
      <c r="CP39" s="612"/>
      <c r="CQ39" s="613"/>
      <c r="CR39" s="614">
        <v>110750</v>
      </c>
      <c r="CS39" s="623"/>
      <c r="CT39" s="623"/>
      <c r="CU39" s="623"/>
      <c r="CV39" s="623"/>
      <c r="CW39" s="623"/>
      <c r="CX39" s="623"/>
      <c r="CY39" s="624"/>
      <c r="CZ39" s="617">
        <v>2.2000000000000002</v>
      </c>
      <c r="DA39" s="625"/>
      <c r="DB39" s="625"/>
      <c r="DC39" s="626"/>
      <c r="DD39" s="620">
        <v>19913</v>
      </c>
      <c r="DE39" s="623"/>
      <c r="DF39" s="623"/>
      <c r="DG39" s="623"/>
      <c r="DH39" s="623"/>
      <c r="DI39" s="623"/>
      <c r="DJ39" s="623"/>
      <c r="DK39" s="624"/>
      <c r="DL39" s="620" t="s">
        <v>122</v>
      </c>
      <c r="DM39" s="623"/>
      <c r="DN39" s="623"/>
      <c r="DO39" s="623"/>
      <c r="DP39" s="623"/>
      <c r="DQ39" s="623"/>
      <c r="DR39" s="623"/>
      <c r="DS39" s="623"/>
      <c r="DT39" s="623"/>
      <c r="DU39" s="623"/>
      <c r="DV39" s="624"/>
      <c r="DW39" s="617" t="s">
        <v>122</v>
      </c>
      <c r="DX39" s="625"/>
      <c r="DY39" s="625"/>
      <c r="DZ39" s="625"/>
      <c r="EA39" s="625"/>
      <c r="EB39" s="625"/>
      <c r="EC39" s="639"/>
    </row>
    <row r="40" spans="2:133" ht="11.25" customHeight="1" x14ac:dyDescent="0.15">
      <c r="B40" s="611" t="s">
        <v>330</v>
      </c>
      <c r="C40" s="612"/>
      <c r="D40" s="612"/>
      <c r="E40" s="612"/>
      <c r="F40" s="612"/>
      <c r="G40" s="612"/>
      <c r="H40" s="612"/>
      <c r="I40" s="612"/>
      <c r="J40" s="612"/>
      <c r="K40" s="612"/>
      <c r="L40" s="612"/>
      <c r="M40" s="612"/>
      <c r="N40" s="612"/>
      <c r="O40" s="612"/>
      <c r="P40" s="612"/>
      <c r="Q40" s="613"/>
      <c r="R40" s="614">
        <v>5138</v>
      </c>
      <c r="S40" s="615"/>
      <c r="T40" s="615"/>
      <c r="U40" s="615"/>
      <c r="V40" s="615"/>
      <c r="W40" s="615"/>
      <c r="X40" s="615"/>
      <c r="Y40" s="616"/>
      <c r="Z40" s="650">
        <v>0.1</v>
      </c>
      <c r="AA40" s="650"/>
      <c r="AB40" s="650"/>
      <c r="AC40" s="650"/>
      <c r="AD40" s="651" t="s">
        <v>122</v>
      </c>
      <c r="AE40" s="651"/>
      <c r="AF40" s="651"/>
      <c r="AG40" s="651"/>
      <c r="AH40" s="651"/>
      <c r="AI40" s="651"/>
      <c r="AJ40" s="651"/>
      <c r="AK40" s="651"/>
      <c r="AL40" s="617" t="s">
        <v>122</v>
      </c>
      <c r="AM40" s="618"/>
      <c r="AN40" s="618"/>
      <c r="AO40" s="652"/>
      <c r="AQ40" s="645" t="s">
        <v>331</v>
      </c>
      <c r="AR40" s="646"/>
      <c r="AS40" s="646"/>
      <c r="AT40" s="646"/>
      <c r="AU40" s="646"/>
      <c r="AV40" s="646"/>
      <c r="AW40" s="646"/>
      <c r="AX40" s="646"/>
      <c r="AY40" s="647"/>
      <c r="AZ40" s="614">
        <v>76510</v>
      </c>
      <c r="BA40" s="615"/>
      <c r="BB40" s="615"/>
      <c r="BC40" s="615"/>
      <c r="BD40" s="623"/>
      <c r="BE40" s="623"/>
      <c r="BF40" s="648"/>
      <c r="BG40" s="653" t="s">
        <v>332</v>
      </c>
      <c r="BH40" s="654"/>
      <c r="BI40" s="654"/>
      <c r="BJ40" s="654"/>
      <c r="BK40" s="654"/>
      <c r="BL40" s="202"/>
      <c r="BM40" s="612" t="s">
        <v>333</v>
      </c>
      <c r="BN40" s="612"/>
      <c r="BO40" s="612"/>
      <c r="BP40" s="612"/>
      <c r="BQ40" s="612"/>
      <c r="BR40" s="612"/>
      <c r="BS40" s="612"/>
      <c r="BT40" s="612"/>
      <c r="BU40" s="613"/>
      <c r="BV40" s="614">
        <v>168</v>
      </c>
      <c r="BW40" s="615"/>
      <c r="BX40" s="615"/>
      <c r="BY40" s="615"/>
      <c r="BZ40" s="615"/>
      <c r="CA40" s="615"/>
      <c r="CB40" s="649"/>
      <c r="CD40" s="611" t="s">
        <v>334</v>
      </c>
      <c r="CE40" s="612"/>
      <c r="CF40" s="612"/>
      <c r="CG40" s="612"/>
      <c r="CH40" s="612"/>
      <c r="CI40" s="612"/>
      <c r="CJ40" s="612"/>
      <c r="CK40" s="612"/>
      <c r="CL40" s="612"/>
      <c r="CM40" s="612"/>
      <c r="CN40" s="612"/>
      <c r="CO40" s="612"/>
      <c r="CP40" s="612"/>
      <c r="CQ40" s="613"/>
      <c r="CR40" s="614">
        <v>72400</v>
      </c>
      <c r="CS40" s="615"/>
      <c r="CT40" s="615"/>
      <c r="CU40" s="615"/>
      <c r="CV40" s="615"/>
      <c r="CW40" s="615"/>
      <c r="CX40" s="615"/>
      <c r="CY40" s="616"/>
      <c r="CZ40" s="617">
        <v>1.4</v>
      </c>
      <c r="DA40" s="625"/>
      <c r="DB40" s="625"/>
      <c r="DC40" s="626"/>
      <c r="DD40" s="620">
        <v>2400</v>
      </c>
      <c r="DE40" s="615"/>
      <c r="DF40" s="615"/>
      <c r="DG40" s="615"/>
      <c r="DH40" s="615"/>
      <c r="DI40" s="615"/>
      <c r="DJ40" s="615"/>
      <c r="DK40" s="616"/>
      <c r="DL40" s="620">
        <v>2400</v>
      </c>
      <c r="DM40" s="615"/>
      <c r="DN40" s="615"/>
      <c r="DO40" s="615"/>
      <c r="DP40" s="615"/>
      <c r="DQ40" s="615"/>
      <c r="DR40" s="615"/>
      <c r="DS40" s="615"/>
      <c r="DT40" s="615"/>
      <c r="DU40" s="615"/>
      <c r="DV40" s="616"/>
      <c r="DW40" s="617">
        <v>0.1</v>
      </c>
      <c r="DX40" s="625"/>
      <c r="DY40" s="625"/>
      <c r="DZ40" s="625"/>
      <c r="EA40" s="625"/>
      <c r="EB40" s="625"/>
      <c r="EC40" s="639"/>
    </row>
    <row r="41" spans="2:133" ht="11.25" customHeight="1" x14ac:dyDescent="0.15">
      <c r="B41" s="595" t="s">
        <v>335</v>
      </c>
      <c r="C41" s="596"/>
      <c r="D41" s="596"/>
      <c r="E41" s="596"/>
      <c r="F41" s="596"/>
      <c r="G41" s="596"/>
      <c r="H41" s="596"/>
      <c r="I41" s="596"/>
      <c r="J41" s="596"/>
      <c r="K41" s="596"/>
      <c r="L41" s="596"/>
      <c r="M41" s="596"/>
      <c r="N41" s="596"/>
      <c r="O41" s="596"/>
      <c r="P41" s="596"/>
      <c r="Q41" s="597"/>
      <c r="R41" s="598">
        <v>5149882</v>
      </c>
      <c r="S41" s="636"/>
      <c r="T41" s="636"/>
      <c r="U41" s="636"/>
      <c r="V41" s="636"/>
      <c r="W41" s="636"/>
      <c r="X41" s="636"/>
      <c r="Y41" s="640"/>
      <c r="Z41" s="641">
        <v>100</v>
      </c>
      <c r="AA41" s="641"/>
      <c r="AB41" s="641"/>
      <c r="AC41" s="641"/>
      <c r="AD41" s="642">
        <v>3119235</v>
      </c>
      <c r="AE41" s="642"/>
      <c r="AF41" s="642"/>
      <c r="AG41" s="642"/>
      <c r="AH41" s="642"/>
      <c r="AI41" s="642"/>
      <c r="AJ41" s="642"/>
      <c r="AK41" s="642"/>
      <c r="AL41" s="601">
        <v>100</v>
      </c>
      <c r="AM41" s="643"/>
      <c r="AN41" s="643"/>
      <c r="AO41" s="644"/>
      <c r="AQ41" s="645" t="s">
        <v>336</v>
      </c>
      <c r="AR41" s="646"/>
      <c r="AS41" s="646"/>
      <c r="AT41" s="646"/>
      <c r="AU41" s="646"/>
      <c r="AV41" s="646"/>
      <c r="AW41" s="646"/>
      <c r="AX41" s="646"/>
      <c r="AY41" s="647"/>
      <c r="AZ41" s="614">
        <v>25507</v>
      </c>
      <c r="BA41" s="615"/>
      <c r="BB41" s="615"/>
      <c r="BC41" s="615"/>
      <c r="BD41" s="623"/>
      <c r="BE41" s="623"/>
      <c r="BF41" s="648"/>
      <c r="BG41" s="653"/>
      <c r="BH41" s="654"/>
      <c r="BI41" s="654"/>
      <c r="BJ41" s="654"/>
      <c r="BK41" s="654"/>
      <c r="BL41" s="202"/>
      <c r="BM41" s="612" t="s">
        <v>337</v>
      </c>
      <c r="BN41" s="612"/>
      <c r="BO41" s="612"/>
      <c r="BP41" s="612"/>
      <c r="BQ41" s="612"/>
      <c r="BR41" s="612"/>
      <c r="BS41" s="612"/>
      <c r="BT41" s="612"/>
      <c r="BU41" s="613"/>
      <c r="BV41" s="614" t="s">
        <v>122</v>
      </c>
      <c r="BW41" s="615"/>
      <c r="BX41" s="615"/>
      <c r="BY41" s="615"/>
      <c r="BZ41" s="615"/>
      <c r="CA41" s="615"/>
      <c r="CB41" s="649"/>
      <c r="CD41" s="611" t="s">
        <v>338</v>
      </c>
      <c r="CE41" s="612"/>
      <c r="CF41" s="612"/>
      <c r="CG41" s="612"/>
      <c r="CH41" s="612"/>
      <c r="CI41" s="612"/>
      <c r="CJ41" s="612"/>
      <c r="CK41" s="612"/>
      <c r="CL41" s="612"/>
      <c r="CM41" s="612"/>
      <c r="CN41" s="612"/>
      <c r="CO41" s="612"/>
      <c r="CP41" s="612"/>
      <c r="CQ41" s="613"/>
      <c r="CR41" s="614" t="s">
        <v>122</v>
      </c>
      <c r="CS41" s="623"/>
      <c r="CT41" s="623"/>
      <c r="CU41" s="623"/>
      <c r="CV41" s="623"/>
      <c r="CW41" s="623"/>
      <c r="CX41" s="623"/>
      <c r="CY41" s="624"/>
      <c r="CZ41" s="617" t="s">
        <v>122</v>
      </c>
      <c r="DA41" s="625"/>
      <c r="DB41" s="625"/>
      <c r="DC41" s="626"/>
      <c r="DD41" s="620" t="s">
        <v>122</v>
      </c>
      <c r="DE41" s="623"/>
      <c r="DF41" s="623"/>
      <c r="DG41" s="623"/>
      <c r="DH41" s="623"/>
      <c r="DI41" s="623"/>
      <c r="DJ41" s="623"/>
      <c r="DK41" s="624"/>
      <c r="DL41" s="592"/>
      <c r="DM41" s="593"/>
      <c r="DN41" s="593"/>
      <c r="DO41" s="593"/>
      <c r="DP41" s="593"/>
      <c r="DQ41" s="593"/>
      <c r="DR41" s="593"/>
      <c r="DS41" s="593"/>
      <c r="DT41" s="593"/>
      <c r="DU41" s="593"/>
      <c r="DV41" s="594"/>
      <c r="DW41" s="589"/>
      <c r="DX41" s="590"/>
      <c r="DY41" s="590"/>
      <c r="DZ41" s="590"/>
      <c r="EA41" s="590"/>
      <c r="EB41" s="590"/>
      <c r="EC41" s="591"/>
    </row>
    <row r="42" spans="2:133" ht="11.25" customHeight="1" x14ac:dyDescent="0.15">
      <c r="AQ42" s="633" t="s">
        <v>339</v>
      </c>
      <c r="AR42" s="634"/>
      <c r="AS42" s="634"/>
      <c r="AT42" s="634"/>
      <c r="AU42" s="634"/>
      <c r="AV42" s="634"/>
      <c r="AW42" s="634"/>
      <c r="AX42" s="634"/>
      <c r="AY42" s="635"/>
      <c r="AZ42" s="598">
        <v>197944</v>
      </c>
      <c r="BA42" s="636"/>
      <c r="BB42" s="636"/>
      <c r="BC42" s="636"/>
      <c r="BD42" s="599"/>
      <c r="BE42" s="599"/>
      <c r="BF42" s="637"/>
      <c r="BG42" s="655"/>
      <c r="BH42" s="656"/>
      <c r="BI42" s="656"/>
      <c r="BJ42" s="656"/>
      <c r="BK42" s="656"/>
      <c r="BL42" s="203"/>
      <c r="BM42" s="596" t="s">
        <v>340</v>
      </c>
      <c r="BN42" s="596"/>
      <c r="BO42" s="596"/>
      <c r="BP42" s="596"/>
      <c r="BQ42" s="596"/>
      <c r="BR42" s="596"/>
      <c r="BS42" s="596"/>
      <c r="BT42" s="596"/>
      <c r="BU42" s="597"/>
      <c r="BV42" s="598">
        <v>369</v>
      </c>
      <c r="BW42" s="636"/>
      <c r="BX42" s="636"/>
      <c r="BY42" s="636"/>
      <c r="BZ42" s="636"/>
      <c r="CA42" s="636"/>
      <c r="CB42" s="638"/>
      <c r="CD42" s="611" t="s">
        <v>341</v>
      </c>
      <c r="CE42" s="612"/>
      <c r="CF42" s="612"/>
      <c r="CG42" s="612"/>
      <c r="CH42" s="612"/>
      <c r="CI42" s="612"/>
      <c r="CJ42" s="612"/>
      <c r="CK42" s="612"/>
      <c r="CL42" s="612"/>
      <c r="CM42" s="612"/>
      <c r="CN42" s="612"/>
      <c r="CO42" s="612"/>
      <c r="CP42" s="612"/>
      <c r="CQ42" s="613"/>
      <c r="CR42" s="614">
        <v>569684</v>
      </c>
      <c r="CS42" s="623"/>
      <c r="CT42" s="623"/>
      <c r="CU42" s="623"/>
      <c r="CV42" s="623"/>
      <c r="CW42" s="623"/>
      <c r="CX42" s="623"/>
      <c r="CY42" s="624"/>
      <c r="CZ42" s="617">
        <v>11.2</v>
      </c>
      <c r="DA42" s="625"/>
      <c r="DB42" s="625"/>
      <c r="DC42" s="626"/>
      <c r="DD42" s="620">
        <v>10248</v>
      </c>
      <c r="DE42" s="623"/>
      <c r="DF42" s="623"/>
      <c r="DG42" s="623"/>
      <c r="DH42" s="623"/>
      <c r="DI42" s="623"/>
      <c r="DJ42" s="623"/>
      <c r="DK42" s="624"/>
      <c r="DL42" s="592"/>
      <c r="DM42" s="593"/>
      <c r="DN42" s="593"/>
      <c r="DO42" s="593"/>
      <c r="DP42" s="593"/>
      <c r="DQ42" s="593"/>
      <c r="DR42" s="593"/>
      <c r="DS42" s="593"/>
      <c r="DT42" s="593"/>
      <c r="DU42" s="593"/>
      <c r="DV42" s="594"/>
      <c r="DW42" s="589"/>
      <c r="DX42" s="590"/>
      <c r="DY42" s="590"/>
      <c r="DZ42" s="590"/>
      <c r="EA42" s="590"/>
      <c r="EB42" s="590"/>
      <c r="EC42" s="591"/>
    </row>
    <row r="43" spans="2:133" ht="11.25" customHeight="1" x14ac:dyDescent="0.15">
      <c r="B43" s="196" t="s">
        <v>342</v>
      </c>
      <c r="CD43" s="611" t="s">
        <v>343</v>
      </c>
      <c r="CE43" s="612"/>
      <c r="CF43" s="612"/>
      <c r="CG43" s="612"/>
      <c r="CH43" s="612"/>
      <c r="CI43" s="612"/>
      <c r="CJ43" s="612"/>
      <c r="CK43" s="612"/>
      <c r="CL43" s="612"/>
      <c r="CM43" s="612"/>
      <c r="CN43" s="612"/>
      <c r="CO43" s="612"/>
      <c r="CP43" s="612"/>
      <c r="CQ43" s="613"/>
      <c r="CR43" s="614">
        <v>10200</v>
      </c>
      <c r="CS43" s="623"/>
      <c r="CT43" s="623"/>
      <c r="CU43" s="623"/>
      <c r="CV43" s="623"/>
      <c r="CW43" s="623"/>
      <c r="CX43" s="623"/>
      <c r="CY43" s="624"/>
      <c r="CZ43" s="617">
        <v>0.2</v>
      </c>
      <c r="DA43" s="625"/>
      <c r="DB43" s="625"/>
      <c r="DC43" s="626"/>
      <c r="DD43" s="620">
        <v>10200</v>
      </c>
      <c r="DE43" s="623"/>
      <c r="DF43" s="623"/>
      <c r="DG43" s="623"/>
      <c r="DH43" s="623"/>
      <c r="DI43" s="623"/>
      <c r="DJ43" s="623"/>
      <c r="DK43" s="624"/>
      <c r="DL43" s="592"/>
      <c r="DM43" s="593"/>
      <c r="DN43" s="593"/>
      <c r="DO43" s="593"/>
      <c r="DP43" s="593"/>
      <c r="DQ43" s="593"/>
      <c r="DR43" s="593"/>
      <c r="DS43" s="593"/>
      <c r="DT43" s="593"/>
      <c r="DU43" s="593"/>
      <c r="DV43" s="594"/>
      <c r="DW43" s="589"/>
      <c r="DX43" s="590"/>
      <c r="DY43" s="590"/>
      <c r="DZ43" s="590"/>
      <c r="EA43" s="590"/>
      <c r="EB43" s="590"/>
      <c r="EC43" s="591"/>
    </row>
    <row r="44" spans="2:133" ht="11.25" customHeight="1" x14ac:dyDescent="0.15">
      <c r="B44" s="621" t="s">
        <v>344</v>
      </c>
      <c r="C44" s="621"/>
      <c r="D44" s="621"/>
      <c r="E44" s="621"/>
      <c r="F44" s="621"/>
      <c r="G44" s="621"/>
      <c r="H44" s="621"/>
      <c r="I44" s="621"/>
      <c r="J44" s="621"/>
      <c r="K44" s="621"/>
      <c r="L44" s="621"/>
      <c r="M44" s="621"/>
      <c r="N44" s="621"/>
      <c r="O44" s="621"/>
      <c r="P44" s="621"/>
      <c r="Q44" s="621"/>
      <c r="R44" s="621"/>
      <c r="S44" s="621"/>
      <c r="T44" s="621"/>
      <c r="U44" s="621"/>
      <c r="V44" s="621"/>
      <c r="W44" s="621"/>
      <c r="X44" s="621"/>
      <c r="Y44" s="621"/>
      <c r="Z44" s="621"/>
      <c r="AA44" s="621"/>
      <c r="AB44" s="621"/>
      <c r="AC44" s="621"/>
      <c r="AD44" s="621"/>
      <c r="AE44" s="621"/>
      <c r="AF44" s="621"/>
      <c r="AG44" s="621"/>
      <c r="AH44" s="621"/>
      <c r="AI44" s="621"/>
      <c r="AJ44" s="621"/>
      <c r="AK44" s="621"/>
      <c r="AL44" s="621"/>
      <c r="AM44" s="621"/>
      <c r="AN44" s="621"/>
      <c r="AO44" s="621"/>
      <c r="AP44" s="621"/>
      <c r="AQ44" s="621"/>
      <c r="AR44" s="621"/>
      <c r="AS44" s="621"/>
      <c r="AT44" s="621"/>
      <c r="AU44" s="621"/>
      <c r="AV44" s="621"/>
      <c r="AW44" s="621"/>
      <c r="AX44" s="621"/>
      <c r="AY44" s="621"/>
      <c r="AZ44" s="621"/>
      <c r="BA44" s="621"/>
      <c r="BB44" s="621"/>
      <c r="BC44" s="621"/>
      <c r="BD44" s="621"/>
      <c r="BE44" s="621"/>
      <c r="BF44" s="621"/>
      <c r="BG44" s="621"/>
      <c r="BH44" s="621"/>
      <c r="BI44" s="621"/>
      <c r="BJ44" s="621"/>
      <c r="BK44" s="621"/>
      <c r="BL44" s="621"/>
      <c r="BM44" s="621"/>
      <c r="BN44" s="621"/>
      <c r="BO44" s="621"/>
      <c r="BP44" s="621"/>
      <c r="BQ44" s="621"/>
      <c r="BR44" s="621"/>
      <c r="BS44" s="621"/>
      <c r="BT44" s="621"/>
      <c r="BU44" s="621"/>
      <c r="BV44" s="621"/>
      <c r="BW44" s="621"/>
      <c r="BX44" s="621"/>
      <c r="BY44" s="621"/>
      <c r="BZ44" s="621"/>
      <c r="CA44" s="621"/>
      <c r="CB44" s="621"/>
      <c r="CC44" s="622"/>
      <c r="CD44" s="627" t="s">
        <v>292</v>
      </c>
      <c r="CE44" s="628"/>
      <c r="CF44" s="611" t="s">
        <v>345</v>
      </c>
      <c r="CG44" s="612"/>
      <c r="CH44" s="612"/>
      <c r="CI44" s="612"/>
      <c r="CJ44" s="612"/>
      <c r="CK44" s="612"/>
      <c r="CL44" s="612"/>
      <c r="CM44" s="612"/>
      <c r="CN44" s="612"/>
      <c r="CO44" s="612"/>
      <c r="CP44" s="612"/>
      <c r="CQ44" s="613"/>
      <c r="CR44" s="614">
        <v>569684</v>
      </c>
      <c r="CS44" s="615"/>
      <c r="CT44" s="615"/>
      <c r="CU44" s="615"/>
      <c r="CV44" s="615"/>
      <c r="CW44" s="615"/>
      <c r="CX44" s="615"/>
      <c r="CY44" s="616"/>
      <c r="CZ44" s="617">
        <v>11.2</v>
      </c>
      <c r="DA44" s="618"/>
      <c r="DB44" s="618"/>
      <c r="DC44" s="619"/>
      <c r="DD44" s="620">
        <v>10248</v>
      </c>
      <c r="DE44" s="615"/>
      <c r="DF44" s="615"/>
      <c r="DG44" s="615"/>
      <c r="DH44" s="615"/>
      <c r="DI44" s="615"/>
      <c r="DJ44" s="615"/>
      <c r="DK44" s="616"/>
      <c r="DL44" s="592"/>
      <c r="DM44" s="593"/>
      <c r="DN44" s="593"/>
      <c r="DO44" s="593"/>
      <c r="DP44" s="593"/>
      <c r="DQ44" s="593"/>
      <c r="DR44" s="593"/>
      <c r="DS44" s="593"/>
      <c r="DT44" s="593"/>
      <c r="DU44" s="593"/>
      <c r="DV44" s="594"/>
      <c r="DW44" s="589"/>
      <c r="DX44" s="590"/>
      <c r="DY44" s="590"/>
      <c r="DZ44" s="590"/>
      <c r="EA44" s="590"/>
      <c r="EB44" s="590"/>
      <c r="EC44" s="591"/>
    </row>
    <row r="45" spans="2:133" ht="11.25" customHeight="1" x14ac:dyDescent="0.15">
      <c r="B45" s="621" t="s">
        <v>346</v>
      </c>
      <c r="C45" s="621"/>
      <c r="D45" s="621"/>
      <c r="E45" s="621"/>
      <c r="F45" s="621"/>
      <c r="G45" s="621"/>
      <c r="H45" s="621"/>
      <c r="I45" s="621"/>
      <c r="J45" s="621"/>
      <c r="K45" s="621"/>
      <c r="L45" s="621"/>
      <c r="M45" s="621"/>
      <c r="N45" s="621"/>
      <c r="O45" s="621"/>
      <c r="P45" s="621"/>
      <c r="Q45" s="621"/>
      <c r="R45" s="621"/>
      <c r="S45" s="621"/>
      <c r="T45" s="621"/>
      <c r="U45" s="621"/>
      <c r="V45" s="621"/>
      <c r="W45" s="621"/>
      <c r="X45" s="621"/>
      <c r="Y45" s="621"/>
      <c r="Z45" s="621"/>
      <c r="AA45" s="621"/>
      <c r="AB45" s="621"/>
      <c r="AC45" s="621"/>
      <c r="AD45" s="621"/>
      <c r="AE45" s="621"/>
      <c r="AF45" s="621"/>
      <c r="AG45" s="621"/>
      <c r="AH45" s="621"/>
      <c r="AI45" s="621"/>
      <c r="AJ45" s="621"/>
      <c r="AK45" s="621"/>
      <c r="AL45" s="621"/>
      <c r="AM45" s="621"/>
      <c r="AN45" s="621"/>
      <c r="AO45" s="621"/>
      <c r="AP45" s="621"/>
      <c r="AQ45" s="621"/>
      <c r="AR45" s="621"/>
      <c r="AS45" s="621"/>
      <c r="AT45" s="621"/>
      <c r="AU45" s="621"/>
      <c r="AV45" s="621"/>
      <c r="AW45" s="621"/>
      <c r="AX45" s="621"/>
      <c r="AY45" s="621"/>
      <c r="AZ45" s="621"/>
      <c r="BA45" s="621"/>
      <c r="BB45" s="621"/>
      <c r="BC45" s="621"/>
      <c r="BD45" s="621"/>
      <c r="BE45" s="621"/>
      <c r="BF45" s="621"/>
      <c r="BG45" s="621"/>
      <c r="BH45" s="621"/>
      <c r="BI45" s="621"/>
      <c r="BJ45" s="621"/>
      <c r="BK45" s="621"/>
      <c r="BL45" s="621"/>
      <c r="BM45" s="621"/>
      <c r="BN45" s="621"/>
      <c r="BO45" s="621"/>
      <c r="BP45" s="621"/>
      <c r="BQ45" s="621"/>
      <c r="BR45" s="621"/>
      <c r="BS45" s="621"/>
      <c r="BT45" s="621"/>
      <c r="BU45" s="621"/>
      <c r="BV45" s="621"/>
      <c r="BW45" s="621"/>
      <c r="BX45" s="621"/>
      <c r="BY45" s="621"/>
      <c r="BZ45" s="621"/>
      <c r="CA45" s="621"/>
      <c r="CB45" s="621"/>
      <c r="CC45" s="622"/>
      <c r="CD45" s="629"/>
      <c r="CE45" s="630"/>
      <c r="CF45" s="611" t="s">
        <v>347</v>
      </c>
      <c r="CG45" s="612"/>
      <c r="CH45" s="612"/>
      <c r="CI45" s="612"/>
      <c r="CJ45" s="612"/>
      <c r="CK45" s="612"/>
      <c r="CL45" s="612"/>
      <c r="CM45" s="612"/>
      <c r="CN45" s="612"/>
      <c r="CO45" s="612"/>
      <c r="CP45" s="612"/>
      <c r="CQ45" s="613"/>
      <c r="CR45" s="614">
        <v>360349</v>
      </c>
      <c r="CS45" s="623"/>
      <c r="CT45" s="623"/>
      <c r="CU45" s="623"/>
      <c r="CV45" s="623"/>
      <c r="CW45" s="623"/>
      <c r="CX45" s="623"/>
      <c r="CY45" s="624"/>
      <c r="CZ45" s="617">
        <v>7.1</v>
      </c>
      <c r="DA45" s="625"/>
      <c r="DB45" s="625"/>
      <c r="DC45" s="626"/>
      <c r="DD45" s="620">
        <v>7846</v>
      </c>
      <c r="DE45" s="623"/>
      <c r="DF45" s="623"/>
      <c r="DG45" s="623"/>
      <c r="DH45" s="623"/>
      <c r="DI45" s="623"/>
      <c r="DJ45" s="623"/>
      <c r="DK45" s="624"/>
      <c r="DL45" s="592"/>
      <c r="DM45" s="593"/>
      <c r="DN45" s="593"/>
      <c r="DO45" s="593"/>
      <c r="DP45" s="593"/>
      <c r="DQ45" s="593"/>
      <c r="DR45" s="593"/>
      <c r="DS45" s="593"/>
      <c r="DT45" s="593"/>
      <c r="DU45" s="593"/>
      <c r="DV45" s="594"/>
      <c r="DW45" s="589"/>
      <c r="DX45" s="590"/>
      <c r="DY45" s="590"/>
      <c r="DZ45" s="590"/>
      <c r="EA45" s="590"/>
      <c r="EB45" s="590"/>
      <c r="EC45" s="591"/>
    </row>
    <row r="46" spans="2:133" ht="11.25" customHeight="1" x14ac:dyDescent="0.15">
      <c r="B46" s="207"/>
      <c r="CD46" s="629"/>
      <c r="CE46" s="630"/>
      <c r="CF46" s="611" t="s">
        <v>348</v>
      </c>
      <c r="CG46" s="612"/>
      <c r="CH46" s="612"/>
      <c r="CI46" s="612"/>
      <c r="CJ46" s="612"/>
      <c r="CK46" s="612"/>
      <c r="CL46" s="612"/>
      <c r="CM46" s="612"/>
      <c r="CN46" s="612"/>
      <c r="CO46" s="612"/>
      <c r="CP46" s="612"/>
      <c r="CQ46" s="613"/>
      <c r="CR46" s="614">
        <v>79915</v>
      </c>
      <c r="CS46" s="615"/>
      <c r="CT46" s="615"/>
      <c r="CU46" s="615"/>
      <c r="CV46" s="615"/>
      <c r="CW46" s="615"/>
      <c r="CX46" s="615"/>
      <c r="CY46" s="616"/>
      <c r="CZ46" s="617">
        <v>1.6</v>
      </c>
      <c r="DA46" s="618"/>
      <c r="DB46" s="618"/>
      <c r="DC46" s="619"/>
      <c r="DD46" s="620">
        <v>2356</v>
      </c>
      <c r="DE46" s="615"/>
      <c r="DF46" s="615"/>
      <c r="DG46" s="615"/>
      <c r="DH46" s="615"/>
      <c r="DI46" s="615"/>
      <c r="DJ46" s="615"/>
      <c r="DK46" s="616"/>
      <c r="DL46" s="592"/>
      <c r="DM46" s="593"/>
      <c r="DN46" s="593"/>
      <c r="DO46" s="593"/>
      <c r="DP46" s="593"/>
      <c r="DQ46" s="593"/>
      <c r="DR46" s="593"/>
      <c r="DS46" s="593"/>
      <c r="DT46" s="593"/>
      <c r="DU46" s="593"/>
      <c r="DV46" s="594"/>
      <c r="DW46" s="589"/>
      <c r="DX46" s="590"/>
      <c r="DY46" s="590"/>
      <c r="DZ46" s="590"/>
      <c r="EA46" s="590"/>
      <c r="EB46" s="590"/>
      <c r="EC46" s="591"/>
    </row>
    <row r="47" spans="2:133" ht="11.25" customHeight="1" x14ac:dyDescent="0.15">
      <c r="B47" s="207"/>
      <c r="CD47" s="629"/>
      <c r="CE47" s="630"/>
      <c r="CF47" s="611" t="s">
        <v>349</v>
      </c>
      <c r="CG47" s="612"/>
      <c r="CH47" s="612"/>
      <c r="CI47" s="612"/>
      <c r="CJ47" s="612"/>
      <c r="CK47" s="612"/>
      <c r="CL47" s="612"/>
      <c r="CM47" s="612"/>
      <c r="CN47" s="612"/>
      <c r="CO47" s="612"/>
      <c r="CP47" s="612"/>
      <c r="CQ47" s="613"/>
      <c r="CR47" s="614" t="s">
        <v>122</v>
      </c>
      <c r="CS47" s="623"/>
      <c r="CT47" s="623"/>
      <c r="CU47" s="623"/>
      <c r="CV47" s="623"/>
      <c r="CW47" s="623"/>
      <c r="CX47" s="623"/>
      <c r="CY47" s="624"/>
      <c r="CZ47" s="617" t="s">
        <v>122</v>
      </c>
      <c r="DA47" s="625"/>
      <c r="DB47" s="625"/>
      <c r="DC47" s="626"/>
      <c r="DD47" s="620" t="s">
        <v>122</v>
      </c>
      <c r="DE47" s="623"/>
      <c r="DF47" s="623"/>
      <c r="DG47" s="623"/>
      <c r="DH47" s="623"/>
      <c r="DI47" s="623"/>
      <c r="DJ47" s="623"/>
      <c r="DK47" s="624"/>
      <c r="DL47" s="592"/>
      <c r="DM47" s="593"/>
      <c r="DN47" s="593"/>
      <c r="DO47" s="593"/>
      <c r="DP47" s="593"/>
      <c r="DQ47" s="593"/>
      <c r="DR47" s="593"/>
      <c r="DS47" s="593"/>
      <c r="DT47" s="593"/>
      <c r="DU47" s="593"/>
      <c r="DV47" s="594"/>
      <c r="DW47" s="589"/>
      <c r="DX47" s="590"/>
      <c r="DY47" s="590"/>
      <c r="DZ47" s="590"/>
      <c r="EA47" s="590"/>
      <c r="EB47" s="590"/>
      <c r="EC47" s="591"/>
    </row>
    <row r="48" spans="2:133" x14ac:dyDescent="0.15">
      <c r="B48" s="207"/>
      <c r="CD48" s="631"/>
      <c r="CE48" s="632"/>
      <c r="CF48" s="611" t="s">
        <v>350</v>
      </c>
      <c r="CG48" s="612"/>
      <c r="CH48" s="612"/>
      <c r="CI48" s="612"/>
      <c r="CJ48" s="612"/>
      <c r="CK48" s="612"/>
      <c r="CL48" s="612"/>
      <c r="CM48" s="612"/>
      <c r="CN48" s="612"/>
      <c r="CO48" s="612"/>
      <c r="CP48" s="612"/>
      <c r="CQ48" s="613"/>
      <c r="CR48" s="614" t="s">
        <v>122</v>
      </c>
      <c r="CS48" s="615"/>
      <c r="CT48" s="615"/>
      <c r="CU48" s="615"/>
      <c r="CV48" s="615"/>
      <c r="CW48" s="615"/>
      <c r="CX48" s="615"/>
      <c r="CY48" s="616"/>
      <c r="CZ48" s="617" t="s">
        <v>122</v>
      </c>
      <c r="DA48" s="618"/>
      <c r="DB48" s="618"/>
      <c r="DC48" s="619"/>
      <c r="DD48" s="620" t="s">
        <v>122</v>
      </c>
      <c r="DE48" s="615"/>
      <c r="DF48" s="615"/>
      <c r="DG48" s="615"/>
      <c r="DH48" s="615"/>
      <c r="DI48" s="615"/>
      <c r="DJ48" s="615"/>
      <c r="DK48" s="616"/>
      <c r="DL48" s="592"/>
      <c r="DM48" s="593"/>
      <c r="DN48" s="593"/>
      <c r="DO48" s="593"/>
      <c r="DP48" s="593"/>
      <c r="DQ48" s="593"/>
      <c r="DR48" s="593"/>
      <c r="DS48" s="593"/>
      <c r="DT48" s="593"/>
      <c r="DU48" s="593"/>
      <c r="DV48" s="594"/>
      <c r="DW48" s="589"/>
      <c r="DX48" s="590"/>
      <c r="DY48" s="590"/>
      <c r="DZ48" s="590"/>
      <c r="EA48" s="590"/>
      <c r="EB48" s="590"/>
      <c r="EC48" s="591"/>
    </row>
    <row r="49" spans="2:133" ht="11.25" customHeight="1" x14ac:dyDescent="0.15">
      <c r="B49" s="207"/>
      <c r="CD49" s="595" t="s">
        <v>351</v>
      </c>
      <c r="CE49" s="596"/>
      <c r="CF49" s="596"/>
      <c r="CG49" s="596"/>
      <c r="CH49" s="596"/>
      <c r="CI49" s="596"/>
      <c r="CJ49" s="596"/>
      <c r="CK49" s="596"/>
      <c r="CL49" s="596"/>
      <c r="CM49" s="596"/>
      <c r="CN49" s="596"/>
      <c r="CO49" s="596"/>
      <c r="CP49" s="596"/>
      <c r="CQ49" s="597"/>
      <c r="CR49" s="598">
        <v>5063909</v>
      </c>
      <c r="CS49" s="599"/>
      <c r="CT49" s="599"/>
      <c r="CU49" s="599"/>
      <c r="CV49" s="599"/>
      <c r="CW49" s="599"/>
      <c r="CX49" s="599"/>
      <c r="CY49" s="600"/>
      <c r="CZ49" s="601">
        <v>100</v>
      </c>
      <c r="DA49" s="602"/>
      <c r="DB49" s="602"/>
      <c r="DC49" s="603"/>
      <c r="DD49" s="604">
        <v>3463686</v>
      </c>
      <c r="DE49" s="599"/>
      <c r="DF49" s="599"/>
      <c r="DG49" s="599"/>
      <c r="DH49" s="599"/>
      <c r="DI49" s="599"/>
      <c r="DJ49" s="599"/>
      <c r="DK49" s="600"/>
      <c r="DL49" s="605"/>
      <c r="DM49" s="606"/>
      <c r="DN49" s="606"/>
      <c r="DO49" s="606"/>
      <c r="DP49" s="606"/>
      <c r="DQ49" s="606"/>
      <c r="DR49" s="606"/>
      <c r="DS49" s="606"/>
      <c r="DT49" s="606"/>
      <c r="DU49" s="606"/>
      <c r="DV49" s="607"/>
      <c r="DW49" s="608"/>
      <c r="DX49" s="609"/>
      <c r="DY49" s="609"/>
      <c r="DZ49" s="609"/>
      <c r="EA49" s="609"/>
      <c r="EB49" s="609"/>
      <c r="EC49" s="610"/>
    </row>
  </sheetData>
  <sheetProtection algorithmName="SHA-512" hashValue="sMmAP2j5Y8ZTdWpD09gSSwZaZsiUmxJuJxSryWkqlh5IPuj4F+XuCr2nsEhOPgQJpJlpua2VE5KrLqqiTSiQwg==" saltValue="jqYrJn9+IrVNdfd1y3Ujq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V83" sqref="V83:Z8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93" t="s">
        <v>352</v>
      </c>
      <c r="B2" s="1093"/>
      <c r="C2" s="1093"/>
      <c r="D2" s="1093"/>
      <c r="E2" s="1093"/>
      <c r="F2" s="1093"/>
      <c r="G2" s="1093"/>
      <c r="H2" s="1093"/>
      <c r="I2" s="1093"/>
      <c r="J2" s="1093"/>
      <c r="K2" s="1093"/>
      <c r="L2" s="1093"/>
      <c r="M2" s="1093"/>
      <c r="N2" s="1093"/>
      <c r="O2" s="1093"/>
      <c r="P2" s="1093"/>
      <c r="Q2" s="1093"/>
      <c r="R2" s="1093"/>
      <c r="S2" s="1093"/>
      <c r="T2" s="1093"/>
      <c r="U2" s="1093"/>
      <c r="V2" s="1093"/>
      <c r="W2" s="1093"/>
      <c r="X2" s="1093"/>
      <c r="Y2" s="1093"/>
      <c r="Z2" s="1093"/>
      <c r="AA2" s="1093"/>
      <c r="AB2" s="1093"/>
      <c r="AC2" s="1093"/>
      <c r="AD2" s="1093"/>
      <c r="AE2" s="1093"/>
      <c r="AF2" s="1093"/>
      <c r="AG2" s="1093"/>
      <c r="AH2" s="1093"/>
      <c r="AI2" s="1093"/>
      <c r="AJ2" s="1093"/>
      <c r="AK2" s="1093"/>
      <c r="AL2" s="1093"/>
      <c r="AM2" s="1093"/>
      <c r="AN2" s="1093"/>
      <c r="AO2" s="1093"/>
      <c r="AP2" s="1093"/>
      <c r="AQ2" s="1093"/>
      <c r="AR2" s="1093"/>
      <c r="AS2" s="1093"/>
      <c r="AT2" s="1093"/>
      <c r="AU2" s="1093"/>
      <c r="AV2" s="1093"/>
      <c r="AW2" s="1093"/>
      <c r="AX2" s="1093"/>
      <c r="AY2" s="1093"/>
      <c r="AZ2" s="1093"/>
      <c r="BA2" s="1093"/>
      <c r="BB2" s="1093"/>
      <c r="BC2" s="1093"/>
      <c r="BD2" s="1093"/>
      <c r="BE2" s="1093"/>
      <c r="BF2" s="1093"/>
      <c r="BG2" s="1093"/>
      <c r="BH2" s="1093"/>
      <c r="BI2" s="109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4" t="s">
        <v>353</v>
      </c>
      <c r="DK2" s="1095"/>
      <c r="DL2" s="1095"/>
      <c r="DM2" s="1095"/>
      <c r="DN2" s="1095"/>
      <c r="DO2" s="1096"/>
      <c r="DP2" s="210"/>
      <c r="DQ2" s="1094" t="s">
        <v>354</v>
      </c>
      <c r="DR2" s="1095"/>
      <c r="DS2" s="1095"/>
      <c r="DT2" s="1095"/>
      <c r="DU2" s="1095"/>
      <c r="DV2" s="1095"/>
      <c r="DW2" s="1095"/>
      <c r="DX2" s="1095"/>
      <c r="DY2" s="1095"/>
      <c r="DZ2" s="109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97"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87" t="s">
        <v>371</v>
      </c>
      <c r="DH5" s="1088"/>
      <c r="DI5" s="1088"/>
      <c r="DJ5" s="1088"/>
      <c r="DK5" s="1089"/>
      <c r="DL5" s="1087" t="s">
        <v>372</v>
      </c>
      <c r="DM5" s="1088"/>
      <c r="DN5" s="1088"/>
      <c r="DO5" s="1088"/>
      <c r="DP5" s="1089"/>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98"/>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90"/>
      <c r="DH6" s="1091"/>
      <c r="DI6" s="1091"/>
      <c r="DJ6" s="1091"/>
      <c r="DK6" s="1092"/>
      <c r="DL6" s="1090"/>
      <c r="DM6" s="1091"/>
      <c r="DN6" s="1091"/>
      <c r="DO6" s="1091"/>
      <c r="DP6" s="1092"/>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74">
        <v>5149</v>
      </c>
      <c r="R7" s="1075"/>
      <c r="S7" s="1075"/>
      <c r="T7" s="1075"/>
      <c r="U7" s="1075"/>
      <c r="V7" s="1075">
        <v>5063</v>
      </c>
      <c r="W7" s="1075"/>
      <c r="X7" s="1075"/>
      <c r="Y7" s="1075"/>
      <c r="Z7" s="1075"/>
      <c r="AA7" s="1075">
        <f>Q7-V7</f>
        <v>86</v>
      </c>
      <c r="AB7" s="1075"/>
      <c r="AC7" s="1075"/>
      <c r="AD7" s="1075"/>
      <c r="AE7" s="1076"/>
      <c r="AF7" s="1077">
        <v>83</v>
      </c>
      <c r="AG7" s="1078"/>
      <c r="AH7" s="1078"/>
      <c r="AI7" s="1078"/>
      <c r="AJ7" s="1079"/>
      <c r="AK7" s="1080" t="s">
        <v>551</v>
      </c>
      <c r="AL7" s="1081"/>
      <c r="AM7" s="1081"/>
      <c r="AN7" s="1081"/>
      <c r="AO7" s="1081"/>
      <c r="AP7" s="1081">
        <v>3926</v>
      </c>
      <c r="AQ7" s="1081"/>
      <c r="AR7" s="1081"/>
      <c r="AS7" s="1081"/>
      <c r="AT7" s="1081"/>
      <c r="AU7" s="1082"/>
      <c r="AV7" s="1082"/>
      <c r="AW7" s="1082"/>
      <c r="AX7" s="1082"/>
      <c r="AY7" s="1083"/>
      <c r="AZ7" s="214"/>
      <c r="BA7" s="214"/>
      <c r="BB7" s="214"/>
      <c r="BC7" s="214"/>
      <c r="BD7" s="214"/>
      <c r="BE7" s="215"/>
      <c r="BF7" s="215"/>
      <c r="BG7" s="215"/>
      <c r="BH7" s="215"/>
      <c r="BI7" s="215"/>
      <c r="BJ7" s="215"/>
      <c r="BK7" s="215"/>
      <c r="BL7" s="215"/>
      <c r="BM7" s="215"/>
      <c r="BN7" s="215"/>
      <c r="BO7" s="215"/>
      <c r="BP7" s="215"/>
      <c r="BQ7" s="219">
        <v>1</v>
      </c>
      <c r="BR7" s="220"/>
      <c r="BS7" s="1084"/>
      <c r="BT7" s="1085"/>
      <c r="BU7" s="1085"/>
      <c r="BV7" s="1085"/>
      <c r="BW7" s="1085"/>
      <c r="BX7" s="1085"/>
      <c r="BY7" s="1085"/>
      <c r="BZ7" s="1085"/>
      <c r="CA7" s="1085"/>
      <c r="CB7" s="1085"/>
      <c r="CC7" s="1085"/>
      <c r="CD7" s="1085"/>
      <c r="CE7" s="1085"/>
      <c r="CF7" s="1085"/>
      <c r="CG7" s="1086"/>
      <c r="CH7" s="1071"/>
      <c r="CI7" s="1072"/>
      <c r="CJ7" s="1072"/>
      <c r="CK7" s="1072"/>
      <c r="CL7" s="1073"/>
      <c r="CM7" s="1071"/>
      <c r="CN7" s="1072"/>
      <c r="CO7" s="1072"/>
      <c r="CP7" s="1072"/>
      <c r="CQ7" s="1073"/>
      <c r="CR7" s="1071"/>
      <c r="CS7" s="1072"/>
      <c r="CT7" s="1072"/>
      <c r="CU7" s="1072"/>
      <c r="CV7" s="1073"/>
      <c r="CW7" s="1071"/>
      <c r="CX7" s="1072"/>
      <c r="CY7" s="1072"/>
      <c r="CZ7" s="1072"/>
      <c r="DA7" s="1073"/>
      <c r="DB7" s="1071"/>
      <c r="DC7" s="1072"/>
      <c r="DD7" s="1072"/>
      <c r="DE7" s="1072"/>
      <c r="DF7" s="1073"/>
      <c r="DG7" s="1071"/>
      <c r="DH7" s="1072"/>
      <c r="DI7" s="1072"/>
      <c r="DJ7" s="1072"/>
      <c r="DK7" s="1073"/>
      <c r="DL7" s="1071"/>
      <c r="DM7" s="1072"/>
      <c r="DN7" s="1072"/>
      <c r="DO7" s="1072"/>
      <c r="DP7" s="1073"/>
      <c r="DQ7" s="1071"/>
      <c r="DR7" s="1072"/>
      <c r="DS7" s="1072"/>
      <c r="DT7" s="1072"/>
      <c r="DU7" s="1073"/>
      <c r="DV7" s="1084"/>
      <c r="DW7" s="1085"/>
      <c r="DX7" s="1085"/>
      <c r="DY7" s="1085"/>
      <c r="DZ7" s="1099"/>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v>5149</v>
      </c>
      <c r="R23" s="1048"/>
      <c r="S23" s="1048"/>
      <c r="T23" s="1048"/>
      <c r="U23" s="1048"/>
      <c r="V23" s="1048">
        <v>5063</v>
      </c>
      <c r="W23" s="1048"/>
      <c r="X23" s="1048"/>
      <c r="Y23" s="1048"/>
      <c r="Z23" s="1048"/>
      <c r="AA23" s="1048">
        <v>86</v>
      </c>
      <c r="AB23" s="1048"/>
      <c r="AC23" s="1048"/>
      <c r="AD23" s="1048"/>
      <c r="AE23" s="1055"/>
      <c r="AF23" s="1056">
        <f>AF7</f>
        <v>83</v>
      </c>
      <c r="AG23" s="1048"/>
      <c r="AH23" s="1048"/>
      <c r="AI23" s="1048"/>
      <c r="AJ23" s="1057"/>
      <c r="AK23" s="1058"/>
      <c r="AL23" s="1059"/>
      <c r="AM23" s="1059"/>
      <c r="AN23" s="1059"/>
      <c r="AO23" s="1059"/>
      <c r="AP23" s="1048">
        <v>3926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412</v>
      </c>
      <c r="R28" s="1038"/>
      <c r="S28" s="1038"/>
      <c r="T28" s="1038"/>
      <c r="U28" s="1038"/>
      <c r="V28" s="1038">
        <v>407</v>
      </c>
      <c r="W28" s="1038"/>
      <c r="X28" s="1038"/>
      <c r="Y28" s="1038"/>
      <c r="Z28" s="1038"/>
      <c r="AA28" s="1038">
        <f>Q28-V28</f>
        <v>5</v>
      </c>
      <c r="AB28" s="1038"/>
      <c r="AC28" s="1038"/>
      <c r="AD28" s="1038"/>
      <c r="AE28" s="1039"/>
      <c r="AF28" s="1040">
        <v>5</v>
      </c>
      <c r="AG28" s="1038"/>
      <c r="AH28" s="1038"/>
      <c r="AI28" s="1038"/>
      <c r="AJ28" s="1041"/>
      <c r="AK28" s="1029">
        <v>39</v>
      </c>
      <c r="AL28" s="1030"/>
      <c r="AM28" s="1030"/>
      <c r="AN28" s="1030"/>
      <c r="AO28" s="1030"/>
      <c r="AP28" s="1030" t="s">
        <v>551</v>
      </c>
      <c r="AQ28" s="1030"/>
      <c r="AR28" s="1030"/>
      <c r="AS28" s="1030"/>
      <c r="AT28" s="1030"/>
      <c r="AU28" s="1030" t="s">
        <v>551</v>
      </c>
      <c r="AV28" s="1030"/>
      <c r="AW28" s="1030"/>
      <c r="AX28" s="1030"/>
      <c r="AY28" s="1030"/>
      <c r="AZ28" s="1031" t="s">
        <v>551</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457</v>
      </c>
      <c r="R29" s="1026"/>
      <c r="S29" s="1026"/>
      <c r="T29" s="1026"/>
      <c r="U29" s="1026"/>
      <c r="V29" s="1026">
        <v>450</v>
      </c>
      <c r="W29" s="1026"/>
      <c r="X29" s="1026"/>
      <c r="Y29" s="1026"/>
      <c r="Z29" s="1026"/>
      <c r="AA29" s="1026">
        <f t="shared" ref="AA29:AA34" si="0">Q29-V29</f>
        <v>7</v>
      </c>
      <c r="AB29" s="1026"/>
      <c r="AC29" s="1026"/>
      <c r="AD29" s="1026"/>
      <c r="AE29" s="1027"/>
      <c r="AF29" s="1022">
        <v>7</v>
      </c>
      <c r="AG29" s="1023"/>
      <c r="AH29" s="1023"/>
      <c r="AI29" s="1023"/>
      <c r="AJ29" s="1024"/>
      <c r="AK29" s="967">
        <v>141</v>
      </c>
      <c r="AL29" s="958"/>
      <c r="AM29" s="958"/>
      <c r="AN29" s="958"/>
      <c r="AO29" s="958"/>
      <c r="AP29" s="958" t="s">
        <v>551</v>
      </c>
      <c r="AQ29" s="958"/>
      <c r="AR29" s="958"/>
      <c r="AS29" s="958"/>
      <c r="AT29" s="958"/>
      <c r="AU29" s="958" t="s">
        <v>551</v>
      </c>
      <c r="AV29" s="958"/>
      <c r="AW29" s="958"/>
      <c r="AX29" s="958"/>
      <c r="AY29" s="958"/>
      <c r="AZ29" s="1028" t="s">
        <v>551</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57</v>
      </c>
      <c r="R30" s="1026"/>
      <c r="S30" s="1026"/>
      <c r="T30" s="1026"/>
      <c r="U30" s="1026"/>
      <c r="V30" s="1026">
        <v>57</v>
      </c>
      <c r="W30" s="1026"/>
      <c r="X30" s="1026"/>
      <c r="Y30" s="1026"/>
      <c r="Z30" s="1026"/>
      <c r="AA30" s="1026">
        <f t="shared" si="0"/>
        <v>0</v>
      </c>
      <c r="AB30" s="1026"/>
      <c r="AC30" s="1026"/>
      <c r="AD30" s="1026"/>
      <c r="AE30" s="1027"/>
      <c r="AF30" s="1022">
        <v>0</v>
      </c>
      <c r="AG30" s="1023"/>
      <c r="AH30" s="1023"/>
      <c r="AI30" s="1023"/>
      <c r="AJ30" s="1024"/>
      <c r="AK30" s="967">
        <v>16</v>
      </c>
      <c r="AL30" s="958"/>
      <c r="AM30" s="958"/>
      <c r="AN30" s="958"/>
      <c r="AO30" s="958"/>
      <c r="AP30" s="958" t="s">
        <v>551</v>
      </c>
      <c r="AQ30" s="958"/>
      <c r="AR30" s="958"/>
      <c r="AS30" s="958"/>
      <c r="AT30" s="958"/>
      <c r="AU30" s="958" t="s">
        <v>551</v>
      </c>
      <c r="AV30" s="958"/>
      <c r="AW30" s="958"/>
      <c r="AX30" s="958"/>
      <c r="AY30" s="958"/>
      <c r="AZ30" s="1028" t="s">
        <v>551</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391</v>
      </c>
      <c r="C31" s="1018"/>
      <c r="D31" s="1018"/>
      <c r="E31" s="1018"/>
      <c r="F31" s="1018"/>
      <c r="G31" s="1018"/>
      <c r="H31" s="1018"/>
      <c r="I31" s="1018"/>
      <c r="J31" s="1018"/>
      <c r="K31" s="1018"/>
      <c r="L31" s="1018"/>
      <c r="M31" s="1018"/>
      <c r="N31" s="1018"/>
      <c r="O31" s="1018"/>
      <c r="P31" s="1019"/>
      <c r="Q31" s="1025">
        <v>829</v>
      </c>
      <c r="R31" s="1026"/>
      <c r="S31" s="1026"/>
      <c r="T31" s="1026"/>
      <c r="U31" s="1026"/>
      <c r="V31" s="1026">
        <v>829</v>
      </c>
      <c r="W31" s="1026"/>
      <c r="X31" s="1026"/>
      <c r="Y31" s="1026"/>
      <c r="Z31" s="1026"/>
      <c r="AA31" s="1026">
        <f t="shared" si="0"/>
        <v>0</v>
      </c>
      <c r="AB31" s="1026"/>
      <c r="AC31" s="1026"/>
      <c r="AD31" s="1026"/>
      <c r="AE31" s="1027"/>
      <c r="AF31" s="1022">
        <v>81</v>
      </c>
      <c r="AG31" s="1023"/>
      <c r="AH31" s="1023"/>
      <c r="AI31" s="1023"/>
      <c r="AJ31" s="1024"/>
      <c r="AK31" s="967">
        <v>438</v>
      </c>
      <c r="AL31" s="958"/>
      <c r="AM31" s="958"/>
      <c r="AN31" s="958"/>
      <c r="AO31" s="958"/>
      <c r="AP31" s="958">
        <v>127</v>
      </c>
      <c r="AQ31" s="958"/>
      <c r="AR31" s="958"/>
      <c r="AS31" s="958"/>
      <c r="AT31" s="958"/>
      <c r="AU31" s="958">
        <v>80</v>
      </c>
      <c r="AV31" s="958"/>
      <c r="AW31" s="958"/>
      <c r="AX31" s="958"/>
      <c r="AY31" s="958"/>
      <c r="AZ31" s="1028" t="s">
        <v>551</v>
      </c>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393</v>
      </c>
      <c r="C32" s="1018"/>
      <c r="D32" s="1018"/>
      <c r="E32" s="1018"/>
      <c r="F32" s="1018"/>
      <c r="G32" s="1018"/>
      <c r="H32" s="1018"/>
      <c r="I32" s="1018"/>
      <c r="J32" s="1018"/>
      <c r="K32" s="1018"/>
      <c r="L32" s="1018"/>
      <c r="M32" s="1018"/>
      <c r="N32" s="1018"/>
      <c r="O32" s="1018"/>
      <c r="P32" s="1019"/>
      <c r="Q32" s="1025">
        <v>359</v>
      </c>
      <c r="R32" s="1026"/>
      <c r="S32" s="1026"/>
      <c r="T32" s="1026"/>
      <c r="U32" s="1026"/>
      <c r="V32" s="1026">
        <v>341</v>
      </c>
      <c r="W32" s="1026"/>
      <c r="X32" s="1026"/>
      <c r="Y32" s="1026"/>
      <c r="Z32" s="1026"/>
      <c r="AA32" s="1026">
        <f t="shared" si="0"/>
        <v>18</v>
      </c>
      <c r="AB32" s="1026"/>
      <c r="AC32" s="1026"/>
      <c r="AD32" s="1026"/>
      <c r="AE32" s="1027"/>
      <c r="AF32" s="1022">
        <v>43</v>
      </c>
      <c r="AG32" s="1023"/>
      <c r="AH32" s="1023"/>
      <c r="AI32" s="1023"/>
      <c r="AJ32" s="1024"/>
      <c r="AK32" s="967">
        <v>159</v>
      </c>
      <c r="AL32" s="958"/>
      <c r="AM32" s="958"/>
      <c r="AN32" s="958"/>
      <c r="AO32" s="958"/>
      <c r="AP32" s="958">
        <v>1710</v>
      </c>
      <c r="AQ32" s="958"/>
      <c r="AR32" s="958"/>
      <c r="AS32" s="958"/>
      <c r="AT32" s="958"/>
      <c r="AU32" s="958">
        <v>123</v>
      </c>
      <c r="AV32" s="958"/>
      <c r="AW32" s="958"/>
      <c r="AX32" s="958"/>
      <c r="AY32" s="958"/>
      <c r="AZ32" s="1028" t="s">
        <v>551</v>
      </c>
      <c r="BA32" s="1028"/>
      <c r="BB32" s="1028"/>
      <c r="BC32" s="1028"/>
      <c r="BD32" s="1028"/>
      <c r="BE32" s="959" t="s">
        <v>392</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394</v>
      </c>
      <c r="C33" s="1018"/>
      <c r="D33" s="1018"/>
      <c r="E33" s="1018"/>
      <c r="F33" s="1018"/>
      <c r="G33" s="1018"/>
      <c r="H33" s="1018"/>
      <c r="I33" s="1018"/>
      <c r="J33" s="1018"/>
      <c r="K33" s="1018"/>
      <c r="L33" s="1018"/>
      <c r="M33" s="1018"/>
      <c r="N33" s="1018"/>
      <c r="O33" s="1018"/>
      <c r="P33" s="1019"/>
      <c r="Q33" s="1025">
        <v>371</v>
      </c>
      <c r="R33" s="1026"/>
      <c r="S33" s="1026"/>
      <c r="T33" s="1026"/>
      <c r="U33" s="1026"/>
      <c r="V33" s="1026">
        <v>360</v>
      </c>
      <c r="W33" s="1026"/>
      <c r="X33" s="1026"/>
      <c r="Y33" s="1026"/>
      <c r="Z33" s="1026"/>
      <c r="AA33" s="1026">
        <f t="shared" si="0"/>
        <v>11</v>
      </c>
      <c r="AB33" s="1026"/>
      <c r="AC33" s="1026"/>
      <c r="AD33" s="1026"/>
      <c r="AE33" s="1027"/>
      <c r="AF33" s="1022">
        <v>28</v>
      </c>
      <c r="AG33" s="1023"/>
      <c r="AH33" s="1023"/>
      <c r="AI33" s="1023"/>
      <c r="AJ33" s="1024"/>
      <c r="AK33" s="967">
        <v>105</v>
      </c>
      <c r="AL33" s="958"/>
      <c r="AM33" s="958"/>
      <c r="AN33" s="958"/>
      <c r="AO33" s="958"/>
      <c r="AP33" s="958">
        <v>666</v>
      </c>
      <c r="AQ33" s="958"/>
      <c r="AR33" s="958"/>
      <c r="AS33" s="958"/>
      <c r="AT33" s="958"/>
      <c r="AU33" s="958">
        <v>112</v>
      </c>
      <c r="AV33" s="958"/>
      <c r="AW33" s="958"/>
      <c r="AX33" s="958"/>
      <c r="AY33" s="958"/>
      <c r="AZ33" s="1028" t="s">
        <v>551</v>
      </c>
      <c r="BA33" s="1028"/>
      <c r="BB33" s="1028"/>
      <c r="BC33" s="1028"/>
      <c r="BD33" s="1028"/>
      <c r="BE33" s="959" t="s">
        <v>392</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395</v>
      </c>
      <c r="C34" s="1018"/>
      <c r="D34" s="1018"/>
      <c r="E34" s="1018"/>
      <c r="F34" s="1018"/>
      <c r="G34" s="1018"/>
      <c r="H34" s="1018"/>
      <c r="I34" s="1018"/>
      <c r="J34" s="1018"/>
      <c r="K34" s="1018"/>
      <c r="L34" s="1018"/>
      <c r="M34" s="1018"/>
      <c r="N34" s="1018"/>
      <c r="O34" s="1018"/>
      <c r="P34" s="1019"/>
      <c r="Q34" s="1025">
        <v>77</v>
      </c>
      <c r="R34" s="1026"/>
      <c r="S34" s="1026"/>
      <c r="T34" s="1026"/>
      <c r="U34" s="1026"/>
      <c r="V34" s="1026">
        <v>76</v>
      </c>
      <c r="W34" s="1026"/>
      <c r="X34" s="1026"/>
      <c r="Y34" s="1026"/>
      <c r="Z34" s="1026"/>
      <c r="AA34" s="1026">
        <f t="shared" si="0"/>
        <v>1</v>
      </c>
      <c r="AB34" s="1026"/>
      <c r="AC34" s="1026"/>
      <c r="AD34" s="1026"/>
      <c r="AE34" s="1027"/>
      <c r="AF34" s="1022">
        <v>1</v>
      </c>
      <c r="AG34" s="1023"/>
      <c r="AH34" s="1023"/>
      <c r="AI34" s="1023"/>
      <c r="AJ34" s="1024"/>
      <c r="AK34" s="967">
        <v>76</v>
      </c>
      <c r="AL34" s="958"/>
      <c r="AM34" s="958"/>
      <c r="AN34" s="958"/>
      <c r="AO34" s="958"/>
      <c r="AP34" s="958" t="s">
        <v>551</v>
      </c>
      <c r="AQ34" s="958"/>
      <c r="AR34" s="958"/>
      <c r="AS34" s="958"/>
      <c r="AT34" s="958"/>
      <c r="AU34" s="958" t="s">
        <v>551</v>
      </c>
      <c r="AV34" s="958"/>
      <c r="AW34" s="958"/>
      <c r="AX34" s="958"/>
      <c r="AY34" s="958"/>
      <c r="AZ34" s="1028" t="s">
        <v>551</v>
      </c>
      <c r="BA34" s="1028"/>
      <c r="BB34" s="1028"/>
      <c r="BC34" s="1028"/>
      <c r="BD34" s="1028"/>
      <c r="BE34" s="959" t="s">
        <v>396</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f>AF28+AF29+AF30+AF31+AF32+AF33+AF34</f>
        <v>165</v>
      </c>
      <c r="AG63" s="946"/>
      <c r="AH63" s="946"/>
      <c r="AI63" s="946"/>
      <c r="AJ63" s="1009"/>
      <c r="AK63" s="1010"/>
      <c r="AL63" s="950"/>
      <c r="AM63" s="950"/>
      <c r="AN63" s="950"/>
      <c r="AO63" s="950"/>
      <c r="AP63" s="946">
        <f>AP31+AP32+AP33</f>
        <v>2503</v>
      </c>
      <c r="AQ63" s="946"/>
      <c r="AR63" s="946"/>
      <c r="AS63" s="946"/>
      <c r="AT63" s="946"/>
      <c r="AU63" s="946">
        <f>AU31+AU32+AU33</f>
        <v>315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400</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401</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552</v>
      </c>
      <c r="C68" s="973"/>
      <c r="D68" s="973"/>
      <c r="E68" s="973"/>
      <c r="F68" s="973"/>
      <c r="G68" s="973"/>
      <c r="H68" s="973"/>
      <c r="I68" s="973"/>
      <c r="J68" s="973"/>
      <c r="K68" s="973"/>
      <c r="L68" s="973"/>
      <c r="M68" s="973"/>
      <c r="N68" s="973"/>
      <c r="O68" s="973"/>
      <c r="P68" s="974"/>
      <c r="Q68" s="975">
        <v>1513</v>
      </c>
      <c r="R68" s="969"/>
      <c r="S68" s="969"/>
      <c r="T68" s="969"/>
      <c r="U68" s="969"/>
      <c r="V68" s="969">
        <v>1474</v>
      </c>
      <c r="W68" s="969"/>
      <c r="X68" s="969"/>
      <c r="Y68" s="969"/>
      <c r="Z68" s="969"/>
      <c r="AA68" s="969">
        <f>Q68-V68</f>
        <v>39</v>
      </c>
      <c r="AB68" s="969"/>
      <c r="AC68" s="969"/>
      <c r="AD68" s="969"/>
      <c r="AE68" s="969"/>
      <c r="AF68" s="969">
        <v>39</v>
      </c>
      <c r="AG68" s="969"/>
      <c r="AH68" s="969"/>
      <c r="AI68" s="969"/>
      <c r="AJ68" s="969"/>
      <c r="AK68" s="969" t="s">
        <v>551</v>
      </c>
      <c r="AL68" s="969"/>
      <c r="AM68" s="969"/>
      <c r="AN68" s="969"/>
      <c r="AO68" s="969"/>
      <c r="AP68" s="969">
        <v>30</v>
      </c>
      <c r="AQ68" s="969"/>
      <c r="AR68" s="969"/>
      <c r="AS68" s="969"/>
      <c r="AT68" s="969"/>
      <c r="AU68" s="969" t="s">
        <v>551</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553</v>
      </c>
      <c r="C69" s="962"/>
      <c r="D69" s="962"/>
      <c r="E69" s="962"/>
      <c r="F69" s="962"/>
      <c r="G69" s="962"/>
      <c r="H69" s="962"/>
      <c r="I69" s="962"/>
      <c r="J69" s="962"/>
      <c r="K69" s="962"/>
      <c r="L69" s="962"/>
      <c r="M69" s="962"/>
      <c r="N69" s="962"/>
      <c r="O69" s="962"/>
      <c r="P69" s="963"/>
      <c r="Q69" s="964">
        <v>450</v>
      </c>
      <c r="R69" s="958"/>
      <c r="S69" s="958"/>
      <c r="T69" s="958"/>
      <c r="U69" s="958"/>
      <c r="V69" s="958">
        <v>447</v>
      </c>
      <c r="W69" s="958"/>
      <c r="X69" s="958"/>
      <c r="Y69" s="958"/>
      <c r="Z69" s="958"/>
      <c r="AA69" s="958">
        <f>Q69-V69</f>
        <v>3</v>
      </c>
      <c r="AB69" s="958"/>
      <c r="AC69" s="958"/>
      <c r="AD69" s="958"/>
      <c r="AE69" s="958"/>
      <c r="AF69" s="958">
        <v>3</v>
      </c>
      <c r="AG69" s="958"/>
      <c r="AH69" s="958"/>
      <c r="AI69" s="958"/>
      <c r="AJ69" s="958"/>
      <c r="AK69" s="958" t="s">
        <v>551</v>
      </c>
      <c r="AL69" s="958"/>
      <c r="AM69" s="958"/>
      <c r="AN69" s="958"/>
      <c r="AO69" s="958"/>
      <c r="AP69" s="958" t="s">
        <v>551</v>
      </c>
      <c r="AQ69" s="958"/>
      <c r="AR69" s="958"/>
      <c r="AS69" s="958"/>
      <c r="AT69" s="958"/>
      <c r="AU69" s="958" t="s">
        <v>551</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c r="C70" s="962"/>
      <c r="D70" s="962"/>
      <c r="E70" s="962"/>
      <c r="F70" s="962"/>
      <c r="G70" s="962"/>
      <c r="H70" s="962"/>
      <c r="I70" s="962"/>
      <c r="J70" s="962"/>
      <c r="K70" s="962"/>
      <c r="L70" s="962"/>
      <c r="M70" s="962"/>
      <c r="N70" s="962"/>
      <c r="O70" s="962"/>
      <c r="P70" s="963"/>
      <c r="Q70" s="964"/>
      <c r="R70" s="958"/>
      <c r="S70" s="958"/>
      <c r="T70" s="958"/>
      <c r="U70" s="958"/>
      <c r="V70" s="958"/>
      <c r="W70" s="958"/>
      <c r="X70" s="958"/>
      <c r="Y70" s="958"/>
      <c r="Z70" s="958"/>
      <c r="AA70" s="958"/>
      <c r="AB70" s="958"/>
      <c r="AC70" s="958"/>
      <c r="AD70" s="958"/>
      <c r="AE70" s="958"/>
      <c r="AF70" s="958"/>
      <c r="AG70" s="958"/>
      <c r="AH70" s="958"/>
      <c r="AI70" s="958"/>
      <c r="AJ70" s="958"/>
      <c r="AK70" s="958"/>
      <c r="AL70" s="958"/>
      <c r="AM70" s="958"/>
      <c r="AN70" s="958"/>
      <c r="AO70" s="958"/>
      <c r="AP70" s="958"/>
      <c r="AQ70" s="958"/>
      <c r="AR70" s="958"/>
      <c r="AS70" s="958"/>
      <c r="AT70" s="958"/>
      <c r="AU70" s="958"/>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c r="C71" s="962"/>
      <c r="D71" s="962"/>
      <c r="E71" s="962"/>
      <c r="F71" s="962"/>
      <c r="G71" s="962"/>
      <c r="H71" s="962"/>
      <c r="I71" s="962"/>
      <c r="J71" s="962"/>
      <c r="K71" s="962"/>
      <c r="L71" s="962"/>
      <c r="M71" s="962"/>
      <c r="N71" s="962"/>
      <c r="O71" s="962"/>
      <c r="P71" s="963"/>
      <c r="Q71" s="964"/>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AF68+AF69</f>
        <v>42</v>
      </c>
      <c r="AG88" s="946"/>
      <c r="AH88" s="946"/>
      <c r="AI88" s="946"/>
      <c r="AJ88" s="946"/>
      <c r="AK88" s="950"/>
      <c r="AL88" s="950"/>
      <c r="AM88" s="950"/>
      <c r="AN88" s="950"/>
      <c r="AO88" s="950"/>
      <c r="AP88" s="946">
        <v>30</v>
      </c>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15">
      <c r="A110" s="796" t="s">
        <v>415</v>
      </c>
      <c r="B110" s="797"/>
      <c r="C110" s="797"/>
      <c r="D110" s="797"/>
      <c r="E110" s="797"/>
      <c r="F110" s="797"/>
      <c r="G110" s="797"/>
      <c r="H110" s="797"/>
      <c r="I110" s="797"/>
      <c r="J110" s="797"/>
      <c r="K110" s="797"/>
      <c r="L110" s="797"/>
      <c r="M110" s="797"/>
      <c r="N110" s="797"/>
      <c r="O110" s="797"/>
      <c r="P110" s="797"/>
      <c r="Q110" s="797"/>
      <c r="R110" s="797"/>
      <c r="S110" s="797"/>
      <c r="T110" s="797"/>
      <c r="U110" s="797"/>
      <c r="V110" s="797"/>
      <c r="W110" s="797"/>
      <c r="X110" s="797"/>
      <c r="Y110" s="797"/>
      <c r="Z110" s="798"/>
      <c r="AA110" s="875">
        <v>523052</v>
      </c>
      <c r="AB110" s="876"/>
      <c r="AC110" s="876"/>
      <c r="AD110" s="876"/>
      <c r="AE110" s="877"/>
      <c r="AF110" s="878">
        <v>512754</v>
      </c>
      <c r="AG110" s="876"/>
      <c r="AH110" s="876"/>
      <c r="AI110" s="876"/>
      <c r="AJ110" s="877"/>
      <c r="AK110" s="878">
        <v>445060</v>
      </c>
      <c r="AL110" s="876"/>
      <c r="AM110" s="876"/>
      <c r="AN110" s="876"/>
      <c r="AO110" s="877"/>
      <c r="AP110" s="879">
        <v>16.7</v>
      </c>
      <c r="AQ110" s="880"/>
      <c r="AR110" s="880"/>
      <c r="AS110" s="880"/>
      <c r="AT110" s="881"/>
      <c r="AU110" s="917" t="s">
        <v>69</v>
      </c>
      <c r="AV110" s="918"/>
      <c r="AW110" s="918"/>
      <c r="AX110" s="918"/>
      <c r="AY110" s="918"/>
      <c r="AZ110" s="847" t="s">
        <v>416</v>
      </c>
      <c r="BA110" s="797"/>
      <c r="BB110" s="797"/>
      <c r="BC110" s="797"/>
      <c r="BD110" s="797"/>
      <c r="BE110" s="797"/>
      <c r="BF110" s="797"/>
      <c r="BG110" s="797"/>
      <c r="BH110" s="797"/>
      <c r="BI110" s="797"/>
      <c r="BJ110" s="797"/>
      <c r="BK110" s="797"/>
      <c r="BL110" s="797"/>
      <c r="BM110" s="797"/>
      <c r="BN110" s="797"/>
      <c r="BO110" s="797"/>
      <c r="BP110" s="798"/>
      <c r="BQ110" s="848">
        <v>4106543</v>
      </c>
      <c r="BR110" s="829"/>
      <c r="BS110" s="829"/>
      <c r="BT110" s="829"/>
      <c r="BU110" s="829"/>
      <c r="BV110" s="829">
        <v>3826411</v>
      </c>
      <c r="BW110" s="829"/>
      <c r="BX110" s="829"/>
      <c r="BY110" s="829"/>
      <c r="BZ110" s="829"/>
      <c r="CA110" s="829">
        <v>3843089</v>
      </c>
      <c r="CB110" s="829"/>
      <c r="CC110" s="829"/>
      <c r="CD110" s="829"/>
      <c r="CE110" s="829"/>
      <c r="CF110" s="853">
        <v>144.30000000000001</v>
      </c>
      <c r="CG110" s="854"/>
      <c r="CH110" s="854"/>
      <c r="CI110" s="854"/>
      <c r="CJ110" s="854"/>
      <c r="CK110" s="913" t="s">
        <v>417</v>
      </c>
      <c r="CL110" s="806"/>
      <c r="CM110" s="847" t="s">
        <v>418</v>
      </c>
      <c r="CN110" s="797"/>
      <c r="CO110" s="797"/>
      <c r="CP110" s="797"/>
      <c r="CQ110" s="797"/>
      <c r="CR110" s="797"/>
      <c r="CS110" s="797"/>
      <c r="CT110" s="797"/>
      <c r="CU110" s="797"/>
      <c r="CV110" s="797"/>
      <c r="CW110" s="797"/>
      <c r="CX110" s="797"/>
      <c r="CY110" s="797"/>
      <c r="CZ110" s="797"/>
      <c r="DA110" s="797"/>
      <c r="DB110" s="797"/>
      <c r="DC110" s="797"/>
      <c r="DD110" s="797"/>
      <c r="DE110" s="797"/>
      <c r="DF110" s="798"/>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4" t="s">
        <v>420</v>
      </c>
      <c r="BA111" s="739"/>
      <c r="BB111" s="739"/>
      <c r="BC111" s="739"/>
      <c r="BD111" s="739"/>
      <c r="BE111" s="739"/>
      <c r="BF111" s="739"/>
      <c r="BG111" s="739"/>
      <c r="BH111" s="739"/>
      <c r="BI111" s="739"/>
      <c r="BJ111" s="739"/>
      <c r="BK111" s="739"/>
      <c r="BL111" s="739"/>
      <c r="BM111" s="739"/>
      <c r="BN111" s="739"/>
      <c r="BO111" s="739"/>
      <c r="BP111" s="740"/>
      <c r="BQ111" s="776" t="s">
        <v>122</v>
      </c>
      <c r="BR111" s="777"/>
      <c r="BS111" s="777"/>
      <c r="BT111" s="777"/>
      <c r="BU111" s="777"/>
      <c r="BV111" s="777" t="s">
        <v>122</v>
      </c>
      <c r="BW111" s="777"/>
      <c r="BX111" s="777"/>
      <c r="BY111" s="777"/>
      <c r="BZ111" s="777"/>
      <c r="CA111" s="777" t="s">
        <v>122</v>
      </c>
      <c r="CB111" s="777"/>
      <c r="CC111" s="777"/>
      <c r="CD111" s="777"/>
      <c r="CE111" s="777"/>
      <c r="CF111" s="862" t="s">
        <v>122</v>
      </c>
      <c r="CG111" s="863"/>
      <c r="CH111" s="863"/>
      <c r="CI111" s="863"/>
      <c r="CJ111" s="863"/>
      <c r="CK111" s="914"/>
      <c r="CL111" s="808"/>
      <c r="CM111" s="804"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776" t="s">
        <v>122</v>
      </c>
      <c r="DH111" s="777"/>
      <c r="DI111" s="777"/>
      <c r="DJ111" s="777"/>
      <c r="DK111" s="777"/>
      <c r="DL111" s="777" t="s">
        <v>122</v>
      </c>
      <c r="DM111" s="777"/>
      <c r="DN111" s="777"/>
      <c r="DO111" s="777"/>
      <c r="DP111" s="777"/>
      <c r="DQ111" s="777" t="s">
        <v>122</v>
      </c>
      <c r="DR111" s="777"/>
      <c r="DS111" s="777"/>
      <c r="DT111" s="777"/>
      <c r="DU111" s="777"/>
      <c r="DV111" s="783" t="s">
        <v>122</v>
      </c>
      <c r="DW111" s="783"/>
      <c r="DX111" s="783"/>
      <c r="DY111" s="783"/>
      <c r="DZ111" s="784"/>
    </row>
    <row r="112" spans="1:131" s="212" customFormat="1" ht="26.25" customHeight="1" x14ac:dyDescent="0.15">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4" t="s">
        <v>424</v>
      </c>
      <c r="BA112" s="739"/>
      <c r="BB112" s="739"/>
      <c r="BC112" s="739"/>
      <c r="BD112" s="739"/>
      <c r="BE112" s="739"/>
      <c r="BF112" s="739"/>
      <c r="BG112" s="739"/>
      <c r="BH112" s="739"/>
      <c r="BI112" s="739"/>
      <c r="BJ112" s="739"/>
      <c r="BK112" s="739"/>
      <c r="BL112" s="739"/>
      <c r="BM112" s="739"/>
      <c r="BN112" s="739"/>
      <c r="BO112" s="739"/>
      <c r="BP112" s="740"/>
      <c r="BQ112" s="776">
        <v>1690230</v>
      </c>
      <c r="BR112" s="777"/>
      <c r="BS112" s="777"/>
      <c r="BT112" s="777"/>
      <c r="BU112" s="777"/>
      <c r="BV112" s="777">
        <v>1888785</v>
      </c>
      <c r="BW112" s="777"/>
      <c r="BX112" s="777"/>
      <c r="BY112" s="777"/>
      <c r="BZ112" s="777"/>
      <c r="CA112" s="777">
        <v>1737914</v>
      </c>
      <c r="CB112" s="777"/>
      <c r="CC112" s="777"/>
      <c r="CD112" s="777"/>
      <c r="CE112" s="777"/>
      <c r="CF112" s="862">
        <v>65.3</v>
      </c>
      <c r="CG112" s="863"/>
      <c r="CH112" s="863"/>
      <c r="CI112" s="863"/>
      <c r="CJ112" s="863"/>
      <c r="CK112" s="914"/>
      <c r="CL112" s="808"/>
      <c r="CM112" s="804"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776" t="s">
        <v>122</v>
      </c>
      <c r="DH112" s="777"/>
      <c r="DI112" s="777"/>
      <c r="DJ112" s="777"/>
      <c r="DK112" s="777"/>
      <c r="DL112" s="777" t="s">
        <v>122</v>
      </c>
      <c r="DM112" s="777"/>
      <c r="DN112" s="777"/>
      <c r="DO112" s="777"/>
      <c r="DP112" s="777"/>
      <c r="DQ112" s="777" t="s">
        <v>122</v>
      </c>
      <c r="DR112" s="777"/>
      <c r="DS112" s="777"/>
      <c r="DT112" s="777"/>
      <c r="DU112" s="777"/>
      <c r="DV112" s="783" t="s">
        <v>122</v>
      </c>
      <c r="DW112" s="783"/>
      <c r="DX112" s="783"/>
      <c r="DY112" s="783"/>
      <c r="DZ112" s="784"/>
    </row>
    <row r="113" spans="1:130" s="212" customFormat="1" ht="26.25" customHeight="1" x14ac:dyDescent="0.15">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257399</v>
      </c>
      <c r="AB113" s="906"/>
      <c r="AC113" s="906"/>
      <c r="AD113" s="906"/>
      <c r="AE113" s="907"/>
      <c r="AF113" s="908">
        <v>268831</v>
      </c>
      <c r="AG113" s="906"/>
      <c r="AH113" s="906"/>
      <c r="AI113" s="906"/>
      <c r="AJ113" s="907"/>
      <c r="AK113" s="908">
        <v>278981</v>
      </c>
      <c r="AL113" s="906"/>
      <c r="AM113" s="906"/>
      <c r="AN113" s="906"/>
      <c r="AO113" s="907"/>
      <c r="AP113" s="909">
        <v>10.5</v>
      </c>
      <c r="AQ113" s="910"/>
      <c r="AR113" s="910"/>
      <c r="AS113" s="910"/>
      <c r="AT113" s="911"/>
      <c r="AU113" s="919"/>
      <c r="AV113" s="920"/>
      <c r="AW113" s="920"/>
      <c r="AX113" s="920"/>
      <c r="AY113" s="920"/>
      <c r="AZ113" s="804" t="s">
        <v>427</v>
      </c>
      <c r="BA113" s="739"/>
      <c r="BB113" s="739"/>
      <c r="BC113" s="739"/>
      <c r="BD113" s="739"/>
      <c r="BE113" s="739"/>
      <c r="BF113" s="739"/>
      <c r="BG113" s="739"/>
      <c r="BH113" s="739"/>
      <c r="BI113" s="739"/>
      <c r="BJ113" s="739"/>
      <c r="BK113" s="739"/>
      <c r="BL113" s="739"/>
      <c r="BM113" s="739"/>
      <c r="BN113" s="739"/>
      <c r="BO113" s="739"/>
      <c r="BP113" s="740"/>
      <c r="BQ113" s="776" t="s">
        <v>122</v>
      </c>
      <c r="BR113" s="777"/>
      <c r="BS113" s="777"/>
      <c r="BT113" s="777"/>
      <c r="BU113" s="777"/>
      <c r="BV113" s="777" t="s">
        <v>122</v>
      </c>
      <c r="BW113" s="777"/>
      <c r="BX113" s="777"/>
      <c r="BY113" s="777"/>
      <c r="BZ113" s="777"/>
      <c r="CA113" s="777" t="s">
        <v>122</v>
      </c>
      <c r="CB113" s="777"/>
      <c r="CC113" s="777"/>
      <c r="CD113" s="777"/>
      <c r="CE113" s="777"/>
      <c r="CF113" s="862" t="s">
        <v>122</v>
      </c>
      <c r="CG113" s="863"/>
      <c r="CH113" s="863"/>
      <c r="CI113" s="863"/>
      <c r="CJ113" s="863"/>
      <c r="CK113" s="914"/>
      <c r="CL113" s="808"/>
      <c r="CM113" s="804"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4" t="s">
        <v>430</v>
      </c>
      <c r="BA114" s="739"/>
      <c r="BB114" s="739"/>
      <c r="BC114" s="739"/>
      <c r="BD114" s="739"/>
      <c r="BE114" s="739"/>
      <c r="BF114" s="739"/>
      <c r="BG114" s="739"/>
      <c r="BH114" s="739"/>
      <c r="BI114" s="739"/>
      <c r="BJ114" s="739"/>
      <c r="BK114" s="739"/>
      <c r="BL114" s="739"/>
      <c r="BM114" s="739"/>
      <c r="BN114" s="739"/>
      <c r="BO114" s="739"/>
      <c r="BP114" s="740"/>
      <c r="BQ114" s="776">
        <v>483465</v>
      </c>
      <c r="BR114" s="777"/>
      <c r="BS114" s="777"/>
      <c r="BT114" s="777"/>
      <c r="BU114" s="777"/>
      <c r="BV114" s="777">
        <v>482262</v>
      </c>
      <c r="BW114" s="777"/>
      <c r="BX114" s="777"/>
      <c r="BY114" s="777"/>
      <c r="BZ114" s="777"/>
      <c r="CA114" s="777">
        <v>552374</v>
      </c>
      <c r="CB114" s="777"/>
      <c r="CC114" s="777"/>
      <c r="CD114" s="777"/>
      <c r="CE114" s="777"/>
      <c r="CF114" s="862">
        <v>20.7</v>
      </c>
      <c r="CG114" s="863"/>
      <c r="CH114" s="863"/>
      <c r="CI114" s="863"/>
      <c r="CJ114" s="863"/>
      <c r="CK114" s="914"/>
      <c r="CL114" s="808"/>
      <c r="CM114" s="804"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24861</v>
      </c>
      <c r="AB115" s="906"/>
      <c r="AC115" s="906"/>
      <c r="AD115" s="906"/>
      <c r="AE115" s="907"/>
      <c r="AF115" s="908">
        <v>3558</v>
      </c>
      <c r="AG115" s="906"/>
      <c r="AH115" s="906"/>
      <c r="AI115" s="906"/>
      <c r="AJ115" s="907"/>
      <c r="AK115" s="908">
        <v>10142</v>
      </c>
      <c r="AL115" s="906"/>
      <c r="AM115" s="906"/>
      <c r="AN115" s="906"/>
      <c r="AO115" s="907"/>
      <c r="AP115" s="909">
        <v>0.4</v>
      </c>
      <c r="AQ115" s="910"/>
      <c r="AR115" s="910"/>
      <c r="AS115" s="910"/>
      <c r="AT115" s="911"/>
      <c r="AU115" s="919"/>
      <c r="AV115" s="920"/>
      <c r="AW115" s="920"/>
      <c r="AX115" s="920"/>
      <c r="AY115" s="920"/>
      <c r="AZ115" s="804" t="s">
        <v>433</v>
      </c>
      <c r="BA115" s="739"/>
      <c r="BB115" s="739"/>
      <c r="BC115" s="739"/>
      <c r="BD115" s="739"/>
      <c r="BE115" s="739"/>
      <c r="BF115" s="739"/>
      <c r="BG115" s="739"/>
      <c r="BH115" s="739"/>
      <c r="BI115" s="739"/>
      <c r="BJ115" s="739"/>
      <c r="BK115" s="739"/>
      <c r="BL115" s="739"/>
      <c r="BM115" s="739"/>
      <c r="BN115" s="739"/>
      <c r="BO115" s="739"/>
      <c r="BP115" s="740"/>
      <c r="BQ115" s="776" t="s">
        <v>122</v>
      </c>
      <c r="BR115" s="777"/>
      <c r="BS115" s="777"/>
      <c r="BT115" s="777"/>
      <c r="BU115" s="777"/>
      <c r="BV115" s="777" t="s">
        <v>122</v>
      </c>
      <c r="BW115" s="777"/>
      <c r="BX115" s="777"/>
      <c r="BY115" s="777"/>
      <c r="BZ115" s="777"/>
      <c r="CA115" s="777" t="s">
        <v>122</v>
      </c>
      <c r="CB115" s="777"/>
      <c r="CC115" s="777"/>
      <c r="CD115" s="777"/>
      <c r="CE115" s="777"/>
      <c r="CF115" s="862" t="s">
        <v>122</v>
      </c>
      <c r="CG115" s="863"/>
      <c r="CH115" s="863"/>
      <c r="CI115" s="863"/>
      <c r="CJ115" s="863"/>
      <c r="CK115" s="914"/>
      <c r="CL115" s="808"/>
      <c r="CM115" s="804"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407</v>
      </c>
      <c r="AB116" s="767"/>
      <c r="AC116" s="767"/>
      <c r="AD116" s="767"/>
      <c r="AE116" s="768"/>
      <c r="AF116" s="769">
        <v>963</v>
      </c>
      <c r="AG116" s="767"/>
      <c r="AH116" s="767"/>
      <c r="AI116" s="767"/>
      <c r="AJ116" s="768"/>
      <c r="AK116" s="769">
        <v>1705</v>
      </c>
      <c r="AL116" s="767"/>
      <c r="AM116" s="767"/>
      <c r="AN116" s="767"/>
      <c r="AO116" s="768"/>
      <c r="AP116" s="811">
        <v>0.1</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776" t="s">
        <v>122</v>
      </c>
      <c r="BR116" s="777"/>
      <c r="BS116" s="777"/>
      <c r="BT116" s="777"/>
      <c r="BU116" s="777"/>
      <c r="BV116" s="777" t="s">
        <v>122</v>
      </c>
      <c r="BW116" s="777"/>
      <c r="BX116" s="777"/>
      <c r="BY116" s="777"/>
      <c r="BZ116" s="777"/>
      <c r="CA116" s="777" t="s">
        <v>122</v>
      </c>
      <c r="CB116" s="777"/>
      <c r="CC116" s="777"/>
      <c r="CD116" s="777"/>
      <c r="CE116" s="777"/>
      <c r="CF116" s="862" t="s">
        <v>122</v>
      </c>
      <c r="CG116" s="863"/>
      <c r="CH116" s="863"/>
      <c r="CI116" s="863"/>
      <c r="CJ116" s="863"/>
      <c r="CK116" s="914"/>
      <c r="CL116" s="808"/>
      <c r="CM116" s="804"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805719</v>
      </c>
      <c r="AB117" s="890"/>
      <c r="AC117" s="890"/>
      <c r="AD117" s="890"/>
      <c r="AE117" s="891"/>
      <c r="AF117" s="892">
        <v>786106</v>
      </c>
      <c r="AG117" s="890"/>
      <c r="AH117" s="890"/>
      <c r="AI117" s="890"/>
      <c r="AJ117" s="891"/>
      <c r="AK117" s="892">
        <v>735888</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776" t="s">
        <v>122</v>
      </c>
      <c r="BR117" s="777"/>
      <c r="BS117" s="777"/>
      <c r="BT117" s="777"/>
      <c r="BU117" s="777"/>
      <c r="BV117" s="777" t="s">
        <v>122</v>
      </c>
      <c r="BW117" s="777"/>
      <c r="BX117" s="777"/>
      <c r="BY117" s="777"/>
      <c r="BZ117" s="777"/>
      <c r="CA117" s="777" t="s">
        <v>122</v>
      </c>
      <c r="CB117" s="777"/>
      <c r="CC117" s="777"/>
      <c r="CD117" s="777"/>
      <c r="CE117" s="777"/>
      <c r="CF117" s="862" t="s">
        <v>122</v>
      </c>
      <c r="CG117" s="863"/>
      <c r="CH117" s="863"/>
      <c r="CI117" s="863"/>
      <c r="CJ117" s="863"/>
      <c r="CK117" s="914"/>
      <c r="CL117" s="808"/>
      <c r="CM117" s="804"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4"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417</v>
      </c>
      <c r="B119" s="806"/>
      <c r="C119" s="847" t="s">
        <v>418</v>
      </c>
      <c r="D119" s="797"/>
      <c r="E119" s="797"/>
      <c r="F119" s="797"/>
      <c r="G119" s="797"/>
      <c r="H119" s="797"/>
      <c r="I119" s="797"/>
      <c r="J119" s="797"/>
      <c r="K119" s="797"/>
      <c r="L119" s="797"/>
      <c r="M119" s="797"/>
      <c r="N119" s="797"/>
      <c r="O119" s="797"/>
      <c r="P119" s="797"/>
      <c r="Q119" s="797"/>
      <c r="R119" s="797"/>
      <c r="S119" s="797"/>
      <c r="T119" s="797"/>
      <c r="U119" s="797"/>
      <c r="V119" s="797"/>
      <c r="W119" s="797"/>
      <c r="X119" s="797"/>
      <c r="Y119" s="797"/>
      <c r="Z119" s="798"/>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443</v>
      </c>
      <c r="BP119" s="865"/>
      <c r="BQ119" s="866">
        <v>6280238</v>
      </c>
      <c r="BR119" s="832"/>
      <c r="BS119" s="832"/>
      <c r="BT119" s="832"/>
      <c r="BU119" s="832"/>
      <c r="BV119" s="832">
        <v>6197458</v>
      </c>
      <c r="BW119" s="832"/>
      <c r="BX119" s="832"/>
      <c r="BY119" s="832"/>
      <c r="BZ119" s="832"/>
      <c r="CA119" s="832">
        <v>6133377</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4"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7"/>
      <c r="BB120" s="797"/>
      <c r="BC120" s="797"/>
      <c r="BD120" s="797"/>
      <c r="BE120" s="797"/>
      <c r="BF120" s="797"/>
      <c r="BG120" s="797"/>
      <c r="BH120" s="797"/>
      <c r="BI120" s="797"/>
      <c r="BJ120" s="797"/>
      <c r="BK120" s="797"/>
      <c r="BL120" s="797"/>
      <c r="BM120" s="797"/>
      <c r="BN120" s="797"/>
      <c r="BO120" s="797"/>
      <c r="BP120" s="798"/>
      <c r="BQ120" s="848">
        <v>2095091</v>
      </c>
      <c r="BR120" s="829"/>
      <c r="BS120" s="829"/>
      <c r="BT120" s="829"/>
      <c r="BU120" s="829"/>
      <c r="BV120" s="829">
        <v>2175114</v>
      </c>
      <c r="BW120" s="829"/>
      <c r="BX120" s="829"/>
      <c r="BY120" s="829"/>
      <c r="BZ120" s="829"/>
      <c r="CA120" s="829">
        <v>2034121</v>
      </c>
      <c r="CB120" s="829"/>
      <c r="CC120" s="829"/>
      <c r="CD120" s="829"/>
      <c r="CE120" s="829"/>
      <c r="CF120" s="853">
        <v>76.400000000000006</v>
      </c>
      <c r="CG120" s="854"/>
      <c r="CH120" s="854"/>
      <c r="CI120" s="854"/>
      <c r="CJ120" s="854"/>
      <c r="CK120" s="855" t="s">
        <v>447</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1315612</v>
      </c>
      <c r="DR120" s="829"/>
      <c r="DS120" s="829"/>
      <c r="DT120" s="829"/>
      <c r="DU120" s="829"/>
      <c r="DV120" s="830">
        <v>49.4</v>
      </c>
      <c r="DW120" s="830"/>
      <c r="DX120" s="830"/>
      <c r="DY120" s="830"/>
      <c r="DZ120" s="831"/>
    </row>
    <row r="121" spans="1:130" s="212" customFormat="1" ht="26.25" customHeight="1" x14ac:dyDescent="0.15">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4" t="s">
        <v>449</v>
      </c>
      <c r="BA121" s="739"/>
      <c r="BB121" s="739"/>
      <c r="BC121" s="739"/>
      <c r="BD121" s="739"/>
      <c r="BE121" s="739"/>
      <c r="BF121" s="739"/>
      <c r="BG121" s="739"/>
      <c r="BH121" s="739"/>
      <c r="BI121" s="739"/>
      <c r="BJ121" s="739"/>
      <c r="BK121" s="739"/>
      <c r="BL121" s="739"/>
      <c r="BM121" s="739"/>
      <c r="BN121" s="739"/>
      <c r="BO121" s="739"/>
      <c r="BP121" s="740"/>
      <c r="BQ121" s="776" t="s">
        <v>122</v>
      </c>
      <c r="BR121" s="777"/>
      <c r="BS121" s="777"/>
      <c r="BT121" s="777"/>
      <c r="BU121" s="777"/>
      <c r="BV121" s="777" t="s">
        <v>122</v>
      </c>
      <c r="BW121" s="777"/>
      <c r="BX121" s="777"/>
      <c r="BY121" s="777"/>
      <c r="BZ121" s="777"/>
      <c r="CA121" s="777">
        <v>76158</v>
      </c>
      <c r="CB121" s="777"/>
      <c r="CC121" s="777"/>
      <c r="CD121" s="777"/>
      <c r="CE121" s="777"/>
      <c r="CF121" s="862">
        <v>2.9</v>
      </c>
      <c r="CG121" s="863"/>
      <c r="CH121" s="863"/>
      <c r="CI121" s="863"/>
      <c r="CJ121" s="863"/>
      <c r="CK121" s="856"/>
      <c r="CL121" s="842"/>
      <c r="CM121" s="842"/>
      <c r="CN121" s="842"/>
      <c r="CO121" s="843"/>
      <c r="CP121" s="822" t="s">
        <v>394</v>
      </c>
      <c r="CQ121" s="823"/>
      <c r="CR121" s="823"/>
      <c r="CS121" s="823"/>
      <c r="CT121" s="823"/>
      <c r="CU121" s="823"/>
      <c r="CV121" s="823"/>
      <c r="CW121" s="823"/>
      <c r="CX121" s="823"/>
      <c r="CY121" s="823"/>
      <c r="CZ121" s="823"/>
      <c r="DA121" s="823"/>
      <c r="DB121" s="823"/>
      <c r="DC121" s="823"/>
      <c r="DD121" s="823"/>
      <c r="DE121" s="823"/>
      <c r="DF121" s="824"/>
      <c r="DG121" s="776" t="s">
        <v>122</v>
      </c>
      <c r="DH121" s="777"/>
      <c r="DI121" s="777"/>
      <c r="DJ121" s="777"/>
      <c r="DK121" s="777"/>
      <c r="DL121" s="777" t="s">
        <v>122</v>
      </c>
      <c r="DM121" s="777"/>
      <c r="DN121" s="777"/>
      <c r="DO121" s="777"/>
      <c r="DP121" s="777"/>
      <c r="DQ121" s="777">
        <v>380413</v>
      </c>
      <c r="DR121" s="777"/>
      <c r="DS121" s="777"/>
      <c r="DT121" s="777"/>
      <c r="DU121" s="777"/>
      <c r="DV121" s="783">
        <v>14.3</v>
      </c>
      <c r="DW121" s="783"/>
      <c r="DX121" s="783"/>
      <c r="DY121" s="783"/>
      <c r="DZ121" s="784"/>
    </row>
    <row r="122" spans="1:130" s="212" customFormat="1" ht="26.25" customHeight="1" x14ac:dyDescent="0.15">
      <c r="A122" s="807"/>
      <c r="B122" s="808"/>
      <c r="C122" s="804"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3891873</v>
      </c>
      <c r="BR122" s="832"/>
      <c r="BS122" s="832"/>
      <c r="BT122" s="832"/>
      <c r="BU122" s="832"/>
      <c r="BV122" s="832">
        <v>3936825</v>
      </c>
      <c r="BW122" s="832"/>
      <c r="BX122" s="832"/>
      <c r="BY122" s="832"/>
      <c r="BZ122" s="832"/>
      <c r="CA122" s="832">
        <v>3789640</v>
      </c>
      <c r="CB122" s="832"/>
      <c r="CC122" s="832"/>
      <c r="CD122" s="832"/>
      <c r="CE122" s="832"/>
      <c r="CF122" s="833">
        <v>142.30000000000001</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776">
        <v>178263</v>
      </c>
      <c r="DH122" s="777"/>
      <c r="DI122" s="777"/>
      <c r="DJ122" s="777"/>
      <c r="DK122" s="777"/>
      <c r="DL122" s="777">
        <v>173822</v>
      </c>
      <c r="DM122" s="777"/>
      <c r="DN122" s="777"/>
      <c r="DO122" s="777"/>
      <c r="DP122" s="777"/>
      <c r="DQ122" s="777">
        <v>41889</v>
      </c>
      <c r="DR122" s="777"/>
      <c r="DS122" s="777"/>
      <c r="DT122" s="777"/>
      <c r="DU122" s="777"/>
      <c r="DV122" s="783">
        <v>1.6</v>
      </c>
      <c r="DW122" s="783"/>
      <c r="DX122" s="783"/>
      <c r="DY122" s="783"/>
      <c r="DZ122" s="784"/>
    </row>
    <row r="123" spans="1:130" s="212" customFormat="1" ht="26.25" customHeight="1" x14ac:dyDescent="0.15">
      <c r="A123" s="807"/>
      <c r="B123" s="808"/>
      <c r="C123" s="804"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451</v>
      </c>
      <c r="BP123" s="865"/>
      <c r="BQ123" s="819">
        <v>5986964</v>
      </c>
      <c r="BR123" s="820"/>
      <c r="BS123" s="820"/>
      <c r="BT123" s="820"/>
      <c r="BU123" s="820"/>
      <c r="BV123" s="820">
        <v>6111939</v>
      </c>
      <c r="BW123" s="820"/>
      <c r="BX123" s="820"/>
      <c r="BY123" s="820"/>
      <c r="BZ123" s="820"/>
      <c r="CA123" s="820">
        <v>5899919</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4"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11.2</v>
      </c>
      <c r="BR124" s="818"/>
      <c r="BS124" s="818"/>
      <c r="BT124" s="818"/>
      <c r="BU124" s="818"/>
      <c r="BV124" s="818">
        <v>3.4</v>
      </c>
      <c r="BW124" s="818"/>
      <c r="BX124" s="818"/>
      <c r="BY124" s="818"/>
      <c r="BZ124" s="818"/>
      <c r="CA124" s="818">
        <v>8.6999999999999993</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v>1511967</v>
      </c>
      <c r="DH124" s="751"/>
      <c r="DI124" s="751"/>
      <c r="DJ124" s="751"/>
      <c r="DK124" s="752"/>
      <c r="DL124" s="753">
        <v>1714963</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4"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7"/>
      <c r="CR125" s="797"/>
      <c r="CS125" s="797"/>
      <c r="CT125" s="797"/>
      <c r="CU125" s="797"/>
      <c r="CV125" s="797"/>
      <c r="CW125" s="797"/>
      <c r="CX125" s="797"/>
      <c r="CY125" s="797"/>
      <c r="CZ125" s="797"/>
      <c r="DA125" s="797"/>
      <c r="DB125" s="797"/>
      <c r="DC125" s="797"/>
      <c r="DD125" s="797"/>
      <c r="DE125" s="797"/>
      <c r="DF125" s="798"/>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4"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4" t="s">
        <v>456</v>
      </c>
      <c r="CQ126" s="739"/>
      <c r="CR126" s="739"/>
      <c r="CS126" s="739"/>
      <c r="CT126" s="739"/>
      <c r="CU126" s="739"/>
      <c r="CV126" s="739"/>
      <c r="CW126" s="739"/>
      <c r="CX126" s="739"/>
      <c r="CY126" s="739"/>
      <c r="CZ126" s="739"/>
      <c r="DA126" s="739"/>
      <c r="DB126" s="739"/>
      <c r="DC126" s="739"/>
      <c r="DD126" s="739"/>
      <c r="DE126" s="739"/>
      <c r="DF126" s="740"/>
      <c r="DG126" s="776" t="s">
        <v>122</v>
      </c>
      <c r="DH126" s="777"/>
      <c r="DI126" s="777"/>
      <c r="DJ126" s="777"/>
      <c r="DK126" s="777"/>
      <c r="DL126" s="777" t="s">
        <v>122</v>
      </c>
      <c r="DM126" s="777"/>
      <c r="DN126" s="777"/>
      <c r="DO126" s="777"/>
      <c r="DP126" s="777"/>
      <c r="DQ126" s="777" t="s">
        <v>122</v>
      </c>
      <c r="DR126" s="777"/>
      <c r="DS126" s="777"/>
      <c r="DT126" s="777"/>
      <c r="DU126" s="777"/>
      <c r="DV126" s="783" t="s">
        <v>122</v>
      </c>
      <c r="DW126" s="783"/>
      <c r="DX126" s="783"/>
      <c r="DY126" s="783"/>
      <c r="DZ126" s="784"/>
    </row>
    <row r="127" spans="1:130" s="212" customFormat="1" ht="26.25" customHeight="1" x14ac:dyDescent="0.15">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24861</v>
      </c>
      <c r="AB127" s="767"/>
      <c r="AC127" s="767"/>
      <c r="AD127" s="767"/>
      <c r="AE127" s="768"/>
      <c r="AF127" s="769">
        <v>3558</v>
      </c>
      <c r="AG127" s="767"/>
      <c r="AH127" s="767"/>
      <c r="AI127" s="767"/>
      <c r="AJ127" s="768"/>
      <c r="AK127" s="769">
        <v>10142</v>
      </c>
      <c r="AL127" s="767"/>
      <c r="AM127" s="767"/>
      <c r="AN127" s="767"/>
      <c r="AO127" s="768"/>
      <c r="AP127" s="811">
        <v>0.4</v>
      </c>
      <c r="AQ127" s="812"/>
      <c r="AR127" s="812"/>
      <c r="AS127" s="812"/>
      <c r="AT127" s="813"/>
      <c r="AU127" s="214"/>
      <c r="AV127" s="214"/>
      <c r="AW127" s="214"/>
      <c r="AX127" s="828" t="s">
        <v>458</v>
      </c>
      <c r="AY127" s="801"/>
      <c r="AZ127" s="801"/>
      <c r="BA127" s="801"/>
      <c r="BB127" s="801"/>
      <c r="BC127" s="801"/>
      <c r="BD127" s="801"/>
      <c r="BE127" s="802"/>
      <c r="BF127" s="800" t="s">
        <v>459</v>
      </c>
      <c r="BG127" s="801"/>
      <c r="BH127" s="801"/>
      <c r="BI127" s="801"/>
      <c r="BJ127" s="801"/>
      <c r="BK127" s="801"/>
      <c r="BL127" s="802"/>
      <c r="BM127" s="800" t="s">
        <v>460</v>
      </c>
      <c r="BN127" s="801"/>
      <c r="BO127" s="801"/>
      <c r="BP127" s="801"/>
      <c r="BQ127" s="801"/>
      <c r="BR127" s="801"/>
      <c r="BS127" s="802"/>
      <c r="BT127" s="800" t="s">
        <v>461</v>
      </c>
      <c r="BU127" s="801"/>
      <c r="BV127" s="801"/>
      <c r="BW127" s="801"/>
      <c r="BX127" s="801"/>
      <c r="BY127" s="801"/>
      <c r="BZ127" s="803"/>
      <c r="CA127" s="214"/>
      <c r="CB127" s="214"/>
      <c r="CC127" s="214"/>
      <c r="CD127" s="237"/>
      <c r="CE127" s="237"/>
      <c r="CF127" s="237"/>
      <c r="CG127" s="214"/>
      <c r="CH127" s="214"/>
      <c r="CI127" s="214"/>
      <c r="CJ127" s="236"/>
      <c r="CK127" s="841"/>
      <c r="CL127" s="842"/>
      <c r="CM127" s="842"/>
      <c r="CN127" s="842"/>
      <c r="CO127" s="843"/>
      <c r="CP127" s="804" t="s">
        <v>462</v>
      </c>
      <c r="CQ127" s="739"/>
      <c r="CR127" s="739"/>
      <c r="CS127" s="739"/>
      <c r="CT127" s="739"/>
      <c r="CU127" s="739"/>
      <c r="CV127" s="739"/>
      <c r="CW127" s="739"/>
      <c r="CX127" s="739"/>
      <c r="CY127" s="739"/>
      <c r="CZ127" s="739"/>
      <c r="DA127" s="739"/>
      <c r="DB127" s="739"/>
      <c r="DC127" s="739"/>
      <c r="DD127" s="739"/>
      <c r="DE127" s="739"/>
      <c r="DF127" s="740"/>
      <c r="DG127" s="776" t="s">
        <v>122</v>
      </c>
      <c r="DH127" s="777"/>
      <c r="DI127" s="777"/>
      <c r="DJ127" s="777"/>
      <c r="DK127" s="777"/>
      <c r="DL127" s="777" t="s">
        <v>122</v>
      </c>
      <c r="DM127" s="777"/>
      <c r="DN127" s="777"/>
      <c r="DO127" s="777"/>
      <c r="DP127" s="777"/>
      <c r="DQ127" s="777" t="s">
        <v>122</v>
      </c>
      <c r="DR127" s="777"/>
      <c r="DS127" s="777"/>
      <c r="DT127" s="777"/>
      <c r="DU127" s="777"/>
      <c r="DV127" s="783" t="s">
        <v>122</v>
      </c>
      <c r="DW127" s="783"/>
      <c r="DX127" s="783"/>
      <c r="DY127" s="783"/>
      <c r="DZ127" s="784"/>
    </row>
    <row r="128" spans="1:130" s="212" customFormat="1" ht="26.25" customHeight="1" thickBot="1" x14ac:dyDescent="0.2">
      <c r="A128" s="785" t="s">
        <v>463</v>
      </c>
      <c r="B128" s="786"/>
      <c r="C128" s="786"/>
      <c r="D128" s="786"/>
      <c r="E128" s="786"/>
      <c r="F128" s="786"/>
      <c r="G128" s="786"/>
      <c r="H128" s="786"/>
      <c r="I128" s="786"/>
      <c r="J128" s="786"/>
      <c r="K128" s="786"/>
      <c r="L128" s="786"/>
      <c r="M128" s="786"/>
      <c r="N128" s="786"/>
      <c r="O128" s="786"/>
      <c r="P128" s="786"/>
      <c r="Q128" s="786"/>
      <c r="R128" s="786"/>
      <c r="S128" s="786"/>
      <c r="T128" s="786"/>
      <c r="U128" s="786"/>
      <c r="V128" s="786"/>
      <c r="W128" s="787" t="s">
        <v>464</v>
      </c>
      <c r="X128" s="787"/>
      <c r="Y128" s="787"/>
      <c r="Z128" s="788"/>
      <c r="AA128" s="789">
        <v>51180</v>
      </c>
      <c r="AB128" s="790"/>
      <c r="AC128" s="790"/>
      <c r="AD128" s="790"/>
      <c r="AE128" s="791"/>
      <c r="AF128" s="792">
        <v>8449</v>
      </c>
      <c r="AG128" s="790"/>
      <c r="AH128" s="790"/>
      <c r="AI128" s="790"/>
      <c r="AJ128" s="791"/>
      <c r="AK128" s="792">
        <v>76158</v>
      </c>
      <c r="AL128" s="790"/>
      <c r="AM128" s="790"/>
      <c r="AN128" s="790"/>
      <c r="AO128" s="791"/>
      <c r="AP128" s="793"/>
      <c r="AQ128" s="794"/>
      <c r="AR128" s="794"/>
      <c r="AS128" s="794"/>
      <c r="AT128" s="795"/>
      <c r="AU128" s="214"/>
      <c r="AV128" s="214"/>
      <c r="AW128" s="214"/>
      <c r="AX128" s="796" t="s">
        <v>465</v>
      </c>
      <c r="AY128" s="797"/>
      <c r="AZ128" s="797"/>
      <c r="BA128" s="797"/>
      <c r="BB128" s="797"/>
      <c r="BC128" s="797"/>
      <c r="BD128" s="797"/>
      <c r="BE128" s="798"/>
      <c r="BF128" s="773" t="s">
        <v>122</v>
      </c>
      <c r="BG128" s="774"/>
      <c r="BH128" s="774"/>
      <c r="BI128" s="774"/>
      <c r="BJ128" s="774"/>
      <c r="BK128" s="774"/>
      <c r="BL128" s="799"/>
      <c r="BM128" s="773">
        <v>15</v>
      </c>
      <c r="BN128" s="774"/>
      <c r="BO128" s="774"/>
      <c r="BP128" s="774"/>
      <c r="BQ128" s="774"/>
      <c r="BR128" s="774"/>
      <c r="BS128" s="799"/>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8" t="s">
        <v>466</v>
      </c>
      <c r="CQ128" s="717"/>
      <c r="CR128" s="717"/>
      <c r="CS128" s="717"/>
      <c r="CT128" s="717"/>
      <c r="CU128" s="717"/>
      <c r="CV128" s="717"/>
      <c r="CW128" s="717"/>
      <c r="CX128" s="717"/>
      <c r="CY128" s="717"/>
      <c r="CZ128" s="717"/>
      <c r="DA128" s="717"/>
      <c r="DB128" s="717"/>
      <c r="DC128" s="717"/>
      <c r="DD128" s="717"/>
      <c r="DE128" s="717"/>
      <c r="DF128" s="718"/>
      <c r="DG128" s="779" t="s">
        <v>122</v>
      </c>
      <c r="DH128" s="780"/>
      <c r="DI128" s="780"/>
      <c r="DJ128" s="780"/>
      <c r="DK128" s="780"/>
      <c r="DL128" s="780" t="s">
        <v>122</v>
      </c>
      <c r="DM128" s="780"/>
      <c r="DN128" s="780"/>
      <c r="DO128" s="780"/>
      <c r="DP128" s="780"/>
      <c r="DQ128" s="780" t="s">
        <v>122</v>
      </c>
      <c r="DR128" s="780"/>
      <c r="DS128" s="780"/>
      <c r="DT128" s="780"/>
      <c r="DU128" s="780"/>
      <c r="DV128" s="781" t="s">
        <v>122</v>
      </c>
      <c r="DW128" s="781"/>
      <c r="DX128" s="781"/>
      <c r="DY128" s="781"/>
      <c r="DZ128" s="782"/>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3147261</v>
      </c>
      <c r="AB129" s="767"/>
      <c r="AC129" s="767"/>
      <c r="AD129" s="767"/>
      <c r="AE129" s="768"/>
      <c r="AF129" s="769">
        <v>3109303</v>
      </c>
      <c r="AG129" s="767"/>
      <c r="AH129" s="767"/>
      <c r="AI129" s="767"/>
      <c r="AJ129" s="768"/>
      <c r="AK129" s="769">
        <v>3115421</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541707</v>
      </c>
      <c r="AB130" s="767"/>
      <c r="AC130" s="767"/>
      <c r="AD130" s="767"/>
      <c r="AE130" s="768"/>
      <c r="AF130" s="769">
        <v>636661</v>
      </c>
      <c r="AG130" s="767"/>
      <c r="AH130" s="767"/>
      <c r="AI130" s="767"/>
      <c r="AJ130" s="768"/>
      <c r="AK130" s="769">
        <v>452419</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7.2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2605554</v>
      </c>
      <c r="AB131" s="751"/>
      <c r="AC131" s="751"/>
      <c r="AD131" s="751"/>
      <c r="AE131" s="752"/>
      <c r="AF131" s="753">
        <v>2472642</v>
      </c>
      <c r="AG131" s="751"/>
      <c r="AH131" s="751"/>
      <c r="AI131" s="751"/>
      <c r="AJ131" s="752"/>
      <c r="AK131" s="753">
        <v>2663002</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v>8.6999999999999993</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8.1683970000000006</v>
      </c>
      <c r="AB132" s="732"/>
      <c r="AC132" s="732"/>
      <c r="AD132" s="732"/>
      <c r="AE132" s="733"/>
      <c r="AF132" s="734">
        <v>5.7022409999999999</v>
      </c>
      <c r="AG132" s="732"/>
      <c r="AH132" s="732"/>
      <c r="AI132" s="732"/>
      <c r="AJ132" s="733"/>
      <c r="AK132" s="734">
        <v>7.7848610000000003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8</v>
      </c>
      <c r="AB133" s="711"/>
      <c r="AC133" s="711"/>
      <c r="AD133" s="711"/>
      <c r="AE133" s="712"/>
      <c r="AF133" s="710">
        <v>7.3</v>
      </c>
      <c r="AG133" s="711"/>
      <c r="AH133" s="711"/>
      <c r="AI133" s="711"/>
      <c r="AJ133" s="712"/>
      <c r="AK133" s="710">
        <v>7.2</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EEYDt1s8helBHb3hj5EqkBPtvV+ntOwJ6e3O7D0T4fCWuaA5FAE3824hjQI4wSFg9sC4nkFgqvY//CMjHWSuQ==" saltValue="ySJF1Jrv9cYgCDVFCFvMJ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J13" zoomScaleNormal="85" zoomScaleSheetLayoutView="100" workbookViewId="0">
      <selection activeCell="DJ9" sqref="DJ9"/>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FHwLMM7lF39xZMNL3RQWSACaKcJZRqYKDhqhxH+TJ2bpyqpEm+l0gRaTOzUR1ELmYUZMJ1uaVAiumOvTwoMmw==" saltValue="ymB0Ia+gnm+pwg7/Axo5a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1"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bGLRWpbMz+Pk3bO6O0MjIoT96FFx0EzJhzJf4H8sDj3OAfIZeEr5T4tTCIjxB2/pCoFRCsKPgF/GHkE/P6Dnw==" saltValue="bMrNJLIDDzK1xEz+xHtNl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9"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5" t="s">
        <v>480</v>
      </c>
      <c r="AP7" s="253"/>
      <c r="AQ7" s="254" t="s">
        <v>481</v>
      </c>
      <c r="AR7" s="255"/>
    </row>
    <row r="8" spans="1:46" x14ac:dyDescent="0.15">
      <c r="A8" s="247"/>
      <c r="AK8" s="256"/>
      <c r="AL8" s="257"/>
      <c r="AM8" s="257"/>
      <c r="AN8" s="258"/>
      <c r="AO8" s="1106"/>
      <c r="AP8" s="259" t="s">
        <v>482</v>
      </c>
      <c r="AQ8" s="260" t="s">
        <v>483</v>
      </c>
      <c r="AR8" s="261" t="s">
        <v>484</v>
      </c>
    </row>
    <row r="9" spans="1:46" x14ac:dyDescent="0.15">
      <c r="A9" s="247"/>
      <c r="AK9" s="1117" t="s">
        <v>485</v>
      </c>
      <c r="AL9" s="1118"/>
      <c r="AM9" s="1118"/>
      <c r="AN9" s="1119"/>
      <c r="AO9" s="262">
        <v>802309</v>
      </c>
      <c r="AP9" s="262">
        <v>303675</v>
      </c>
      <c r="AQ9" s="263">
        <v>263788</v>
      </c>
      <c r="AR9" s="264">
        <v>15.1</v>
      </c>
    </row>
    <row r="10" spans="1:46" ht="13.5" customHeight="1" x14ac:dyDescent="0.15">
      <c r="A10" s="247"/>
      <c r="AK10" s="1117" t="s">
        <v>486</v>
      </c>
      <c r="AL10" s="1118"/>
      <c r="AM10" s="1118"/>
      <c r="AN10" s="1119"/>
      <c r="AO10" s="265">
        <v>130480</v>
      </c>
      <c r="AP10" s="265">
        <v>49387</v>
      </c>
      <c r="AQ10" s="266">
        <v>39680</v>
      </c>
      <c r="AR10" s="267">
        <v>24.5</v>
      </c>
    </row>
    <row r="11" spans="1:46" ht="13.5" customHeight="1" x14ac:dyDescent="0.15">
      <c r="A11" s="247"/>
      <c r="AK11" s="1117" t="s">
        <v>487</v>
      </c>
      <c r="AL11" s="1118"/>
      <c r="AM11" s="1118"/>
      <c r="AN11" s="1119"/>
      <c r="AO11" s="265" t="s">
        <v>488</v>
      </c>
      <c r="AP11" s="265" t="s">
        <v>488</v>
      </c>
      <c r="AQ11" s="266">
        <v>4557</v>
      </c>
      <c r="AR11" s="267" t="s">
        <v>488</v>
      </c>
    </row>
    <row r="12" spans="1:46" ht="13.5" customHeight="1" x14ac:dyDescent="0.15">
      <c r="A12" s="247"/>
      <c r="AK12" s="1117" t="s">
        <v>489</v>
      </c>
      <c r="AL12" s="1118"/>
      <c r="AM12" s="1118"/>
      <c r="AN12" s="1119"/>
      <c r="AO12" s="265" t="s">
        <v>488</v>
      </c>
      <c r="AP12" s="265" t="s">
        <v>488</v>
      </c>
      <c r="AQ12" s="266" t="s">
        <v>488</v>
      </c>
      <c r="AR12" s="267" t="s">
        <v>488</v>
      </c>
    </row>
    <row r="13" spans="1:46" ht="13.5" customHeight="1" x14ac:dyDescent="0.15">
      <c r="A13" s="247"/>
      <c r="AK13" s="1117" t="s">
        <v>490</v>
      </c>
      <c r="AL13" s="1118"/>
      <c r="AM13" s="1118"/>
      <c r="AN13" s="1119"/>
      <c r="AO13" s="265">
        <v>26616</v>
      </c>
      <c r="AP13" s="265">
        <v>10074</v>
      </c>
      <c r="AQ13" s="266">
        <v>12917</v>
      </c>
      <c r="AR13" s="267">
        <v>-22</v>
      </c>
    </row>
    <row r="14" spans="1:46" ht="13.5" customHeight="1" x14ac:dyDescent="0.15">
      <c r="A14" s="247"/>
      <c r="AK14" s="1117" t="s">
        <v>491</v>
      </c>
      <c r="AL14" s="1118"/>
      <c r="AM14" s="1118"/>
      <c r="AN14" s="1119"/>
      <c r="AO14" s="265">
        <v>10200</v>
      </c>
      <c r="AP14" s="265">
        <v>3861</v>
      </c>
      <c r="AQ14" s="266">
        <v>4746</v>
      </c>
      <c r="AR14" s="267">
        <v>-18.600000000000001</v>
      </c>
    </row>
    <row r="15" spans="1:46" ht="13.5" customHeight="1" x14ac:dyDescent="0.15">
      <c r="A15" s="247"/>
      <c r="AK15" s="1120" t="s">
        <v>492</v>
      </c>
      <c r="AL15" s="1121"/>
      <c r="AM15" s="1121"/>
      <c r="AN15" s="1122"/>
      <c r="AO15" s="265">
        <v>-27866</v>
      </c>
      <c r="AP15" s="265">
        <v>-10547</v>
      </c>
      <c r="AQ15" s="266">
        <v>-12765</v>
      </c>
      <c r="AR15" s="267">
        <v>-17.399999999999999</v>
      </c>
    </row>
    <row r="16" spans="1:46" x14ac:dyDescent="0.15">
      <c r="A16" s="247"/>
      <c r="AK16" s="1120" t="s">
        <v>177</v>
      </c>
      <c r="AL16" s="1121"/>
      <c r="AM16" s="1121"/>
      <c r="AN16" s="1122"/>
      <c r="AO16" s="265">
        <v>941739</v>
      </c>
      <c r="AP16" s="265">
        <v>356449</v>
      </c>
      <c r="AQ16" s="266">
        <v>312922</v>
      </c>
      <c r="AR16" s="267">
        <v>13.9</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23" t="s">
        <v>497</v>
      </c>
      <c r="AL21" s="1124"/>
      <c r="AM21" s="1124"/>
      <c r="AN21" s="1125"/>
      <c r="AO21" s="277">
        <v>27.25</v>
      </c>
      <c r="AP21" s="278">
        <v>24.75</v>
      </c>
      <c r="AQ21" s="279">
        <v>2.5</v>
      </c>
      <c r="AS21" s="280"/>
      <c r="AT21" s="276"/>
    </row>
    <row r="22" spans="1:46" s="248" customFormat="1" x14ac:dyDescent="0.15">
      <c r="A22" s="276"/>
      <c r="AK22" s="1123" t="s">
        <v>498</v>
      </c>
      <c r="AL22" s="1124"/>
      <c r="AM22" s="1124"/>
      <c r="AN22" s="1125"/>
      <c r="AO22" s="281">
        <v>97.2</v>
      </c>
      <c r="AP22" s="282">
        <v>95.6</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5" t="s">
        <v>480</v>
      </c>
      <c r="AP30" s="253"/>
      <c r="AQ30" s="254" t="s">
        <v>481</v>
      </c>
      <c r="AR30" s="255"/>
    </row>
    <row r="31" spans="1:46" x14ac:dyDescent="0.15">
      <c r="A31" s="247"/>
      <c r="AK31" s="256"/>
      <c r="AL31" s="257"/>
      <c r="AM31" s="257"/>
      <c r="AN31" s="258"/>
      <c r="AO31" s="1106"/>
      <c r="AP31" s="259" t="s">
        <v>482</v>
      </c>
      <c r="AQ31" s="260" t="s">
        <v>483</v>
      </c>
      <c r="AR31" s="261" t="s">
        <v>484</v>
      </c>
    </row>
    <row r="32" spans="1:46" ht="27" customHeight="1" x14ac:dyDescent="0.15">
      <c r="A32" s="247"/>
      <c r="AK32" s="1107" t="s">
        <v>502</v>
      </c>
      <c r="AL32" s="1108"/>
      <c r="AM32" s="1108"/>
      <c r="AN32" s="1109"/>
      <c r="AO32" s="291">
        <v>445060</v>
      </c>
      <c r="AP32" s="291">
        <v>168456</v>
      </c>
      <c r="AQ32" s="292">
        <v>170896</v>
      </c>
      <c r="AR32" s="293">
        <v>-1.4</v>
      </c>
    </row>
    <row r="33" spans="1:46" ht="13.5" customHeight="1" x14ac:dyDescent="0.15">
      <c r="A33" s="247"/>
      <c r="AK33" s="1107" t="s">
        <v>503</v>
      </c>
      <c r="AL33" s="1108"/>
      <c r="AM33" s="1108"/>
      <c r="AN33" s="1109"/>
      <c r="AO33" s="291" t="s">
        <v>488</v>
      </c>
      <c r="AP33" s="291" t="s">
        <v>488</v>
      </c>
      <c r="AQ33" s="292" t="s">
        <v>488</v>
      </c>
      <c r="AR33" s="293" t="s">
        <v>488</v>
      </c>
    </row>
    <row r="34" spans="1:46" ht="27" customHeight="1" x14ac:dyDescent="0.15">
      <c r="A34" s="247"/>
      <c r="AK34" s="1107" t="s">
        <v>504</v>
      </c>
      <c r="AL34" s="1108"/>
      <c r="AM34" s="1108"/>
      <c r="AN34" s="1109"/>
      <c r="AO34" s="291" t="s">
        <v>488</v>
      </c>
      <c r="AP34" s="291" t="s">
        <v>488</v>
      </c>
      <c r="AQ34" s="292">
        <v>5</v>
      </c>
      <c r="AR34" s="293" t="s">
        <v>488</v>
      </c>
    </row>
    <row r="35" spans="1:46" ht="27" customHeight="1" x14ac:dyDescent="0.15">
      <c r="A35" s="247"/>
      <c r="AK35" s="1107" t="s">
        <v>505</v>
      </c>
      <c r="AL35" s="1108"/>
      <c r="AM35" s="1108"/>
      <c r="AN35" s="1109"/>
      <c r="AO35" s="291">
        <v>278981</v>
      </c>
      <c r="AP35" s="291">
        <v>105595</v>
      </c>
      <c r="AQ35" s="292">
        <v>33138</v>
      </c>
      <c r="AR35" s="293">
        <v>218.7</v>
      </c>
    </row>
    <row r="36" spans="1:46" ht="27" customHeight="1" x14ac:dyDescent="0.15">
      <c r="A36" s="247"/>
      <c r="AK36" s="1107" t="s">
        <v>506</v>
      </c>
      <c r="AL36" s="1108"/>
      <c r="AM36" s="1108"/>
      <c r="AN36" s="1109"/>
      <c r="AO36" s="291" t="s">
        <v>488</v>
      </c>
      <c r="AP36" s="291" t="s">
        <v>488</v>
      </c>
      <c r="AQ36" s="292">
        <v>2943</v>
      </c>
      <c r="AR36" s="293" t="s">
        <v>488</v>
      </c>
    </row>
    <row r="37" spans="1:46" ht="13.5" customHeight="1" x14ac:dyDescent="0.15">
      <c r="A37" s="247"/>
      <c r="AK37" s="1107" t="s">
        <v>507</v>
      </c>
      <c r="AL37" s="1108"/>
      <c r="AM37" s="1108"/>
      <c r="AN37" s="1109"/>
      <c r="AO37" s="291">
        <v>10142</v>
      </c>
      <c r="AP37" s="291">
        <v>3839</v>
      </c>
      <c r="AQ37" s="292">
        <v>1487</v>
      </c>
      <c r="AR37" s="293">
        <v>158.19999999999999</v>
      </c>
    </row>
    <row r="38" spans="1:46" ht="27" customHeight="1" x14ac:dyDescent="0.15">
      <c r="A38" s="247"/>
      <c r="AK38" s="1110" t="s">
        <v>508</v>
      </c>
      <c r="AL38" s="1111"/>
      <c r="AM38" s="1111"/>
      <c r="AN38" s="1112"/>
      <c r="AO38" s="294">
        <v>1705</v>
      </c>
      <c r="AP38" s="294">
        <v>645</v>
      </c>
      <c r="AQ38" s="295">
        <v>60</v>
      </c>
      <c r="AR38" s="283">
        <v>975</v>
      </c>
      <c r="AS38" s="290"/>
    </row>
    <row r="39" spans="1:46" x14ac:dyDescent="0.15">
      <c r="A39" s="247"/>
      <c r="AK39" s="1110" t="s">
        <v>509</v>
      </c>
      <c r="AL39" s="1111"/>
      <c r="AM39" s="1111"/>
      <c r="AN39" s="1112"/>
      <c r="AO39" s="291">
        <v>-76158</v>
      </c>
      <c r="AP39" s="291">
        <v>-28826</v>
      </c>
      <c r="AQ39" s="292">
        <v>-8408</v>
      </c>
      <c r="AR39" s="293">
        <v>242.8</v>
      </c>
      <c r="AS39" s="290"/>
    </row>
    <row r="40" spans="1:46" ht="27" customHeight="1" x14ac:dyDescent="0.15">
      <c r="A40" s="247"/>
      <c r="AK40" s="1107" t="s">
        <v>510</v>
      </c>
      <c r="AL40" s="1108"/>
      <c r="AM40" s="1108"/>
      <c r="AN40" s="1109"/>
      <c r="AO40" s="291">
        <v>-452419</v>
      </c>
      <c r="AP40" s="291">
        <v>-171241</v>
      </c>
      <c r="AQ40" s="292">
        <v>-141122</v>
      </c>
      <c r="AR40" s="293">
        <v>21.3</v>
      </c>
      <c r="AS40" s="290"/>
    </row>
    <row r="41" spans="1:46" x14ac:dyDescent="0.15">
      <c r="A41" s="247"/>
      <c r="AK41" s="1113" t="s">
        <v>287</v>
      </c>
      <c r="AL41" s="1114"/>
      <c r="AM41" s="1114"/>
      <c r="AN41" s="1115"/>
      <c r="AO41" s="291">
        <v>207311</v>
      </c>
      <c r="AP41" s="291">
        <v>78467</v>
      </c>
      <c r="AQ41" s="292">
        <v>59000</v>
      </c>
      <c r="AR41" s="293">
        <v>33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00" t="s">
        <v>480</v>
      </c>
      <c r="AN49" s="1102" t="s">
        <v>513</v>
      </c>
      <c r="AO49" s="1103"/>
      <c r="AP49" s="1103"/>
      <c r="AQ49" s="1103"/>
      <c r="AR49" s="1104"/>
    </row>
    <row r="50" spans="1:44" x14ac:dyDescent="0.15">
      <c r="A50" s="247"/>
      <c r="AK50" s="305"/>
      <c r="AL50" s="306"/>
      <c r="AM50" s="1101"/>
      <c r="AN50" s="307" t="s">
        <v>514</v>
      </c>
      <c r="AO50" s="308" t="s">
        <v>515</v>
      </c>
      <c r="AP50" s="309" t="s">
        <v>516</v>
      </c>
      <c r="AQ50" s="310" t="s">
        <v>517</v>
      </c>
      <c r="AR50" s="311" t="s">
        <v>518</v>
      </c>
    </row>
    <row r="51" spans="1:44" x14ac:dyDescent="0.15">
      <c r="A51" s="247"/>
      <c r="AK51" s="303" t="s">
        <v>519</v>
      </c>
      <c r="AL51" s="304"/>
      <c r="AM51" s="312">
        <v>437573</v>
      </c>
      <c r="AN51" s="313">
        <v>147182</v>
      </c>
      <c r="AO51" s="314">
        <v>29.1</v>
      </c>
      <c r="AP51" s="315">
        <v>301035</v>
      </c>
      <c r="AQ51" s="316">
        <v>12.2</v>
      </c>
      <c r="AR51" s="317">
        <v>16.899999999999999</v>
      </c>
    </row>
    <row r="52" spans="1:44" x14ac:dyDescent="0.15">
      <c r="A52" s="247"/>
      <c r="AK52" s="318"/>
      <c r="AL52" s="319" t="s">
        <v>520</v>
      </c>
      <c r="AM52" s="320">
        <v>242472</v>
      </c>
      <c r="AN52" s="321">
        <v>81558</v>
      </c>
      <c r="AO52" s="322">
        <v>82.1</v>
      </c>
      <c r="AP52" s="323">
        <v>154376</v>
      </c>
      <c r="AQ52" s="324">
        <v>29.1</v>
      </c>
      <c r="AR52" s="325">
        <v>53</v>
      </c>
    </row>
    <row r="53" spans="1:44" x14ac:dyDescent="0.15">
      <c r="A53" s="247"/>
      <c r="AK53" s="303" t="s">
        <v>521</v>
      </c>
      <c r="AL53" s="304"/>
      <c r="AM53" s="312">
        <v>372734</v>
      </c>
      <c r="AN53" s="313">
        <v>128929</v>
      </c>
      <c r="AO53" s="314">
        <v>-12.4</v>
      </c>
      <c r="AP53" s="315">
        <v>277467</v>
      </c>
      <c r="AQ53" s="316">
        <v>-7.8</v>
      </c>
      <c r="AR53" s="317">
        <v>-4.5999999999999996</v>
      </c>
    </row>
    <row r="54" spans="1:44" x14ac:dyDescent="0.15">
      <c r="A54" s="247"/>
      <c r="AK54" s="318"/>
      <c r="AL54" s="319" t="s">
        <v>520</v>
      </c>
      <c r="AM54" s="320">
        <v>107511</v>
      </c>
      <c r="AN54" s="321">
        <v>37188</v>
      </c>
      <c r="AO54" s="322">
        <v>-54.4</v>
      </c>
      <c r="AP54" s="323">
        <v>128378</v>
      </c>
      <c r="AQ54" s="324">
        <v>-16.8</v>
      </c>
      <c r="AR54" s="325">
        <v>-37.6</v>
      </c>
    </row>
    <row r="55" spans="1:44" x14ac:dyDescent="0.15">
      <c r="A55" s="247"/>
      <c r="AK55" s="303" t="s">
        <v>522</v>
      </c>
      <c r="AL55" s="304"/>
      <c r="AM55" s="312">
        <v>875023</v>
      </c>
      <c r="AN55" s="313">
        <v>310953</v>
      </c>
      <c r="AO55" s="314">
        <v>141.19999999999999</v>
      </c>
      <c r="AP55" s="315">
        <v>282256</v>
      </c>
      <c r="AQ55" s="316">
        <v>1.7</v>
      </c>
      <c r="AR55" s="317">
        <v>139.5</v>
      </c>
    </row>
    <row r="56" spans="1:44" x14ac:dyDescent="0.15">
      <c r="A56" s="247"/>
      <c r="AK56" s="318"/>
      <c r="AL56" s="319" t="s">
        <v>520</v>
      </c>
      <c r="AM56" s="320">
        <v>520230</v>
      </c>
      <c r="AN56" s="321">
        <v>184872</v>
      </c>
      <c r="AO56" s="322">
        <v>397.1</v>
      </c>
      <c r="AP56" s="323">
        <v>145453</v>
      </c>
      <c r="AQ56" s="324">
        <v>13.3</v>
      </c>
      <c r="AR56" s="325">
        <v>383.8</v>
      </c>
    </row>
    <row r="57" spans="1:44" x14ac:dyDescent="0.15">
      <c r="A57" s="247"/>
      <c r="AK57" s="303" t="s">
        <v>523</v>
      </c>
      <c r="AL57" s="304"/>
      <c r="AM57" s="312">
        <v>348457</v>
      </c>
      <c r="AN57" s="313">
        <v>127546</v>
      </c>
      <c r="AO57" s="314">
        <v>-59</v>
      </c>
      <c r="AP57" s="315">
        <v>295341</v>
      </c>
      <c r="AQ57" s="316">
        <v>4.5999999999999996</v>
      </c>
      <c r="AR57" s="317">
        <v>-63.6</v>
      </c>
    </row>
    <row r="58" spans="1:44" x14ac:dyDescent="0.15">
      <c r="A58" s="247"/>
      <c r="AK58" s="318"/>
      <c r="AL58" s="319" t="s">
        <v>520</v>
      </c>
      <c r="AM58" s="320">
        <v>57338</v>
      </c>
      <c r="AN58" s="321">
        <v>20988</v>
      </c>
      <c r="AO58" s="322">
        <v>-88.6</v>
      </c>
      <c r="AP58" s="323">
        <v>137402</v>
      </c>
      <c r="AQ58" s="324">
        <v>-5.5</v>
      </c>
      <c r="AR58" s="325">
        <v>-83.1</v>
      </c>
    </row>
    <row r="59" spans="1:44" x14ac:dyDescent="0.15">
      <c r="A59" s="247"/>
      <c r="AK59" s="303" t="s">
        <v>524</v>
      </c>
      <c r="AL59" s="304"/>
      <c r="AM59" s="312">
        <v>569684</v>
      </c>
      <c r="AN59" s="313">
        <v>215626</v>
      </c>
      <c r="AO59" s="314">
        <v>69.099999999999994</v>
      </c>
      <c r="AP59" s="315">
        <v>292845</v>
      </c>
      <c r="AQ59" s="316">
        <v>-0.8</v>
      </c>
      <c r="AR59" s="317">
        <v>69.900000000000006</v>
      </c>
    </row>
    <row r="60" spans="1:44" x14ac:dyDescent="0.15">
      <c r="A60" s="247"/>
      <c r="AK60" s="318"/>
      <c r="AL60" s="319" t="s">
        <v>520</v>
      </c>
      <c r="AM60" s="320">
        <v>79915</v>
      </c>
      <c r="AN60" s="321">
        <v>30248</v>
      </c>
      <c r="AO60" s="322">
        <v>44.1</v>
      </c>
      <c r="AP60" s="323">
        <v>143187</v>
      </c>
      <c r="AQ60" s="324">
        <v>4.2</v>
      </c>
      <c r="AR60" s="325">
        <v>39.9</v>
      </c>
    </row>
    <row r="61" spans="1:44" x14ac:dyDescent="0.15">
      <c r="A61" s="247"/>
      <c r="AK61" s="303" t="s">
        <v>525</v>
      </c>
      <c r="AL61" s="326"/>
      <c r="AM61" s="312">
        <v>520694</v>
      </c>
      <c r="AN61" s="313">
        <v>186047</v>
      </c>
      <c r="AO61" s="314">
        <v>33.6</v>
      </c>
      <c r="AP61" s="315">
        <v>289789</v>
      </c>
      <c r="AQ61" s="327">
        <v>2</v>
      </c>
      <c r="AR61" s="317">
        <v>31.6</v>
      </c>
    </row>
    <row r="62" spans="1:44" x14ac:dyDescent="0.15">
      <c r="A62" s="247"/>
      <c r="AK62" s="318"/>
      <c r="AL62" s="319" t="s">
        <v>520</v>
      </c>
      <c r="AM62" s="320">
        <v>201493</v>
      </c>
      <c r="AN62" s="321">
        <v>70971</v>
      </c>
      <c r="AO62" s="322">
        <v>76.099999999999994</v>
      </c>
      <c r="AP62" s="323">
        <v>141759</v>
      </c>
      <c r="AQ62" s="324">
        <v>4.9000000000000004</v>
      </c>
      <c r="AR62" s="325">
        <v>71.2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bwyHOOBNGHjr46yzkqkf6bqeXRvheIc1C8HZGBvhpcVCCj6w9hwxbzq/xuSIHt8HzperE4NPOot4OpJLk36Dw==" saltValue="ojsXBJ+Iw/4sMe1ly5wVV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G79" zoomScaleNormal="100" zoomScaleSheetLayoutView="55" workbookViewId="0">
      <selection activeCell="BJ87" sqref="BJ87"/>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SbaAlVoG8ONxB7QW28yodehrQVpV7gUtXuBDNalFWhNQrEdQPHwTR19gXQrEspf6rCtepNfHGFQR4Pb+emnAzg==" saltValue="UUMs7+cuyVMql96Z3c2t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Q64"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93u587fhRAn+KV/RWhipRgi9TU4FuZXFQEYMDbGVBCDv/Rsbj2mZHT3o05c4DA28gs0TLRhIg3UdC4Wo+0MJ3Q==" saltValue="GfERKE39bFlKfpui/QA41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22.55</v>
      </c>
      <c r="G47" s="12">
        <v>21.17</v>
      </c>
      <c r="H47" s="12">
        <v>22.78</v>
      </c>
      <c r="I47" s="12">
        <v>23.39</v>
      </c>
      <c r="J47" s="13">
        <v>21.59</v>
      </c>
    </row>
    <row r="48" spans="2:10" ht="57.75" customHeight="1" x14ac:dyDescent="0.15">
      <c r="B48" s="14"/>
      <c r="C48" s="1128" t="s">
        <v>4</v>
      </c>
      <c r="D48" s="1128"/>
      <c r="E48" s="1129"/>
      <c r="F48" s="15">
        <v>2.56</v>
      </c>
      <c r="G48" s="16">
        <v>10.96</v>
      </c>
      <c r="H48" s="16">
        <v>3.71</v>
      </c>
      <c r="I48" s="16">
        <v>2.36</v>
      </c>
      <c r="J48" s="17">
        <v>2.68</v>
      </c>
    </row>
    <row r="49" spans="2:10" ht="57.75" customHeight="1" thickBot="1" x14ac:dyDescent="0.2">
      <c r="B49" s="18"/>
      <c r="C49" s="1130" t="s">
        <v>5</v>
      </c>
      <c r="D49" s="1130"/>
      <c r="E49" s="1131"/>
      <c r="F49" s="19" t="s">
        <v>532</v>
      </c>
      <c r="G49" s="20">
        <v>8.5500000000000007</v>
      </c>
      <c r="H49" s="20" t="s">
        <v>533</v>
      </c>
      <c r="I49" s="20" t="s">
        <v>534</v>
      </c>
      <c r="J49" s="21" t="s">
        <v>535</v>
      </c>
    </row>
    <row r="50" spans="2:10" x14ac:dyDescent="0.15"/>
  </sheetData>
  <sheetProtection algorithmName="SHA-512" hashValue="ycr9mIpq9bgbK5MhrkbsYQEASdIVUyAFMqAuscaHMTjc993WFt6nO4xlPfb9E7uW7vMNRXjImOlvi/W1V8xnNw==" saltValue="tMFd1s34ADxvON2AXxaK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536</v>
      </c>
      <c r="D34" s="1136"/>
      <c r="E34" s="1137"/>
      <c r="F34" s="32">
        <v>2.56</v>
      </c>
      <c r="G34" s="33">
        <v>10.95</v>
      </c>
      <c r="H34" s="33">
        <v>3.71</v>
      </c>
      <c r="I34" s="33">
        <v>2.36</v>
      </c>
      <c r="J34" s="34">
        <v>2.67</v>
      </c>
      <c r="K34" s="22"/>
      <c r="L34" s="22"/>
      <c r="M34" s="22"/>
      <c r="N34" s="22"/>
      <c r="O34" s="22"/>
      <c r="P34" s="22"/>
    </row>
    <row r="35" spans="1:16" ht="39" customHeight="1" x14ac:dyDescent="0.15">
      <c r="A35" s="22"/>
      <c r="B35" s="35"/>
      <c r="C35" s="1132" t="s">
        <v>537</v>
      </c>
      <c r="D35" s="1132"/>
      <c r="E35" s="1133"/>
      <c r="F35" s="36">
        <v>1.59</v>
      </c>
      <c r="G35" s="37">
        <v>1.51</v>
      </c>
      <c r="H35" s="37">
        <v>2.81</v>
      </c>
      <c r="I35" s="37">
        <v>3.06</v>
      </c>
      <c r="J35" s="38">
        <v>2.6</v>
      </c>
      <c r="K35" s="22"/>
      <c r="L35" s="22"/>
      <c r="M35" s="22"/>
      <c r="N35" s="22"/>
      <c r="O35" s="22"/>
      <c r="P35" s="22"/>
    </row>
    <row r="36" spans="1:16" ht="39" customHeight="1" x14ac:dyDescent="0.15">
      <c r="A36" s="22"/>
      <c r="B36" s="35"/>
      <c r="C36" s="1132" t="s">
        <v>538</v>
      </c>
      <c r="D36" s="1132"/>
      <c r="E36" s="1133"/>
      <c r="F36" s="36" t="s">
        <v>488</v>
      </c>
      <c r="G36" s="37" t="s">
        <v>488</v>
      </c>
      <c r="H36" s="37" t="s">
        <v>488</v>
      </c>
      <c r="I36" s="37" t="s">
        <v>488</v>
      </c>
      <c r="J36" s="38">
        <v>1.39</v>
      </c>
      <c r="K36" s="22"/>
      <c r="L36" s="22"/>
      <c r="M36" s="22"/>
      <c r="N36" s="22"/>
      <c r="O36" s="22"/>
      <c r="P36" s="22"/>
    </row>
    <row r="37" spans="1:16" ht="39" customHeight="1" x14ac:dyDescent="0.15">
      <c r="A37" s="22"/>
      <c r="B37" s="35"/>
      <c r="C37" s="1132" t="s">
        <v>539</v>
      </c>
      <c r="D37" s="1132"/>
      <c r="E37" s="1133"/>
      <c r="F37" s="36" t="s">
        <v>488</v>
      </c>
      <c r="G37" s="37" t="s">
        <v>488</v>
      </c>
      <c r="H37" s="37" t="s">
        <v>488</v>
      </c>
      <c r="I37" s="37" t="s">
        <v>488</v>
      </c>
      <c r="J37" s="38">
        <v>0.88</v>
      </c>
      <c r="K37" s="22"/>
      <c r="L37" s="22"/>
      <c r="M37" s="22"/>
      <c r="N37" s="22"/>
      <c r="O37" s="22"/>
      <c r="P37" s="22"/>
    </row>
    <row r="38" spans="1:16" ht="39" customHeight="1" x14ac:dyDescent="0.15">
      <c r="A38" s="22"/>
      <c r="B38" s="35"/>
      <c r="C38" s="1132" t="s">
        <v>540</v>
      </c>
      <c r="D38" s="1132"/>
      <c r="E38" s="1133"/>
      <c r="F38" s="36">
        <v>0.35</v>
      </c>
      <c r="G38" s="37">
        <v>0.37</v>
      </c>
      <c r="H38" s="37">
        <v>0.91</v>
      </c>
      <c r="I38" s="37">
        <v>1.23</v>
      </c>
      <c r="J38" s="38">
        <v>0.23</v>
      </c>
      <c r="K38" s="22"/>
      <c r="L38" s="22"/>
      <c r="M38" s="22"/>
      <c r="N38" s="22"/>
      <c r="O38" s="22"/>
      <c r="P38" s="22"/>
    </row>
    <row r="39" spans="1:16" ht="39" customHeight="1" x14ac:dyDescent="0.15">
      <c r="A39" s="22"/>
      <c r="B39" s="35"/>
      <c r="C39" s="1132" t="s">
        <v>541</v>
      </c>
      <c r="D39" s="1132"/>
      <c r="E39" s="1133"/>
      <c r="F39" s="36">
        <v>0.59</v>
      </c>
      <c r="G39" s="37">
        <v>0.34</v>
      </c>
      <c r="H39" s="37">
        <v>0</v>
      </c>
      <c r="I39" s="37">
        <v>0.02</v>
      </c>
      <c r="J39" s="38">
        <v>0.17</v>
      </c>
      <c r="K39" s="22"/>
      <c r="L39" s="22"/>
      <c r="M39" s="22"/>
      <c r="N39" s="22"/>
      <c r="O39" s="22"/>
      <c r="P39" s="22"/>
    </row>
    <row r="40" spans="1:16" ht="39" customHeight="1" x14ac:dyDescent="0.15">
      <c r="A40" s="22"/>
      <c r="B40" s="35"/>
      <c r="C40" s="1132" t="s">
        <v>542</v>
      </c>
      <c r="D40" s="1132"/>
      <c r="E40" s="1133"/>
      <c r="F40" s="36">
        <v>0.03</v>
      </c>
      <c r="G40" s="37">
        <v>0.03</v>
      </c>
      <c r="H40" s="37">
        <v>0.03</v>
      </c>
      <c r="I40" s="37">
        <v>0.03</v>
      </c>
      <c r="J40" s="38">
        <v>0.03</v>
      </c>
      <c r="K40" s="22"/>
      <c r="L40" s="22"/>
      <c r="M40" s="22"/>
      <c r="N40" s="22"/>
      <c r="O40" s="22"/>
      <c r="P40" s="22"/>
    </row>
    <row r="41" spans="1:16" ht="39" customHeight="1" x14ac:dyDescent="0.15">
      <c r="A41" s="22"/>
      <c r="B41" s="35"/>
      <c r="C41" s="1132" t="s">
        <v>543</v>
      </c>
      <c r="D41" s="1132"/>
      <c r="E41" s="1133"/>
      <c r="F41" s="36">
        <v>0</v>
      </c>
      <c r="G41" s="37">
        <v>0</v>
      </c>
      <c r="H41" s="37">
        <v>0</v>
      </c>
      <c r="I41" s="37">
        <v>0.05</v>
      </c>
      <c r="J41" s="38">
        <v>0</v>
      </c>
      <c r="K41" s="22"/>
      <c r="L41" s="22"/>
      <c r="M41" s="22"/>
      <c r="N41" s="22"/>
      <c r="O41" s="22"/>
      <c r="P41" s="22"/>
    </row>
    <row r="42" spans="1:16" ht="39" customHeight="1" x14ac:dyDescent="0.15">
      <c r="A42" s="22"/>
      <c r="B42" s="39"/>
      <c r="C42" s="1132" t="s">
        <v>544</v>
      </c>
      <c r="D42" s="1132"/>
      <c r="E42" s="1133"/>
      <c r="F42" s="36" t="s">
        <v>488</v>
      </c>
      <c r="G42" s="37" t="s">
        <v>488</v>
      </c>
      <c r="H42" s="37" t="s">
        <v>488</v>
      </c>
      <c r="I42" s="37" t="s">
        <v>488</v>
      </c>
      <c r="J42" s="38" t="s">
        <v>488</v>
      </c>
      <c r="K42" s="22"/>
      <c r="L42" s="22"/>
      <c r="M42" s="22"/>
      <c r="N42" s="22"/>
      <c r="O42" s="22"/>
      <c r="P42" s="22"/>
    </row>
    <row r="43" spans="1:16" ht="39" customHeight="1" thickBot="1" x14ac:dyDescent="0.2">
      <c r="A43" s="22"/>
      <c r="B43" s="40"/>
      <c r="C43" s="1134" t="s">
        <v>545</v>
      </c>
      <c r="D43" s="1134"/>
      <c r="E43" s="1135"/>
      <c r="F43" s="41">
        <v>0.25</v>
      </c>
      <c r="G43" s="42">
        <v>0.48</v>
      </c>
      <c r="H43" s="42">
        <v>0.35</v>
      </c>
      <c r="I43" s="42">
        <v>0.93</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xDCO19edONrDm3/lmqJnsIYNyqTYgubrEZ6wo9/bgRllMBXgKxJ/WDPSDOmzYsBYVaRfqUdTIjlybsL4B7iTQ==" saltValue="IZOoeUvyms9Hwt05eYDH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6" zoomScaleSheetLayoutView="55" workbookViewId="0">
      <selection activeCell="R43" sqref="R43"/>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537</v>
      </c>
      <c r="L45" s="58">
        <v>542</v>
      </c>
      <c r="M45" s="58">
        <v>523</v>
      </c>
      <c r="N45" s="58">
        <v>513</v>
      </c>
      <c r="O45" s="59">
        <v>445</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15">
      <c r="A48" s="46"/>
      <c r="B48" s="1163"/>
      <c r="C48" s="1164"/>
      <c r="D48" s="60"/>
      <c r="E48" s="1140" t="s">
        <v>13</v>
      </c>
      <c r="F48" s="1140"/>
      <c r="G48" s="1140"/>
      <c r="H48" s="1140"/>
      <c r="I48" s="1140"/>
      <c r="J48" s="1141"/>
      <c r="K48" s="61">
        <v>222</v>
      </c>
      <c r="L48" s="62">
        <v>226</v>
      </c>
      <c r="M48" s="62">
        <v>257</v>
      </c>
      <c r="N48" s="62">
        <v>269</v>
      </c>
      <c r="O48" s="63">
        <v>279</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488</v>
      </c>
      <c r="L49" s="62" t="s">
        <v>488</v>
      </c>
      <c r="M49" s="62" t="s">
        <v>488</v>
      </c>
      <c r="N49" s="62" t="s">
        <v>488</v>
      </c>
      <c r="O49" s="63" t="s">
        <v>488</v>
      </c>
      <c r="P49" s="46"/>
      <c r="Q49" s="46"/>
      <c r="R49" s="46"/>
      <c r="S49" s="46"/>
      <c r="T49" s="46"/>
      <c r="U49" s="46"/>
    </row>
    <row r="50" spans="1:21" ht="30.75" customHeight="1" x14ac:dyDescent="0.15">
      <c r="A50" s="46"/>
      <c r="B50" s="1163"/>
      <c r="C50" s="1164"/>
      <c r="D50" s="60"/>
      <c r="E50" s="1140" t="s">
        <v>15</v>
      </c>
      <c r="F50" s="1140"/>
      <c r="G50" s="1140"/>
      <c r="H50" s="1140"/>
      <c r="I50" s="1140"/>
      <c r="J50" s="1141"/>
      <c r="K50" s="61">
        <v>12</v>
      </c>
      <c r="L50" s="62">
        <v>25</v>
      </c>
      <c r="M50" s="62">
        <v>25</v>
      </c>
      <c r="N50" s="62">
        <v>4</v>
      </c>
      <c r="O50" s="63">
        <v>10</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v>0</v>
      </c>
      <c r="M51" s="62">
        <v>0</v>
      </c>
      <c r="N51" s="62">
        <v>1</v>
      </c>
      <c r="O51" s="63">
        <v>2</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581</v>
      </c>
      <c r="L52" s="62">
        <v>572</v>
      </c>
      <c r="M52" s="62">
        <v>593</v>
      </c>
      <c r="N52" s="62">
        <v>646</v>
      </c>
      <c r="O52" s="63">
        <v>528</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190</v>
      </c>
      <c r="L53" s="67">
        <v>221</v>
      </c>
      <c r="M53" s="67">
        <v>212</v>
      </c>
      <c r="N53" s="67">
        <v>141</v>
      </c>
      <c r="O53" s="68">
        <v>208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ZEwoLvTUq78t8w3P6WT1dNNolxCJQmMU9Ko/VW4TCEGW8tgsslEn0DDoGSMePP0kfce5WUiZkG12BADGylTmA==" saltValue="vRog+P89fOeX2ocjkEcj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3"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81" t="s">
        <v>30</v>
      </c>
      <c r="C41" s="1182"/>
      <c r="D41" s="103"/>
      <c r="E41" s="1183" t="s">
        <v>31</v>
      </c>
      <c r="F41" s="1183"/>
      <c r="G41" s="1183"/>
      <c r="H41" s="1184"/>
      <c r="I41" s="330">
        <v>4085</v>
      </c>
      <c r="J41" s="331">
        <v>3973</v>
      </c>
      <c r="K41" s="331">
        <v>4107</v>
      </c>
      <c r="L41" s="331">
        <v>3826</v>
      </c>
      <c r="M41" s="332">
        <v>3843</v>
      </c>
    </row>
    <row r="42" spans="2:13" ht="27.75" customHeight="1" x14ac:dyDescent="0.15">
      <c r="B42" s="1171"/>
      <c r="C42" s="1172"/>
      <c r="D42" s="104"/>
      <c r="E42" s="1175" t="s">
        <v>32</v>
      </c>
      <c r="F42" s="1175"/>
      <c r="G42" s="1175"/>
      <c r="H42" s="1176"/>
      <c r="I42" s="333" t="s">
        <v>488</v>
      </c>
      <c r="J42" s="334" t="s">
        <v>488</v>
      </c>
      <c r="K42" s="334" t="s">
        <v>488</v>
      </c>
      <c r="L42" s="334" t="s">
        <v>488</v>
      </c>
      <c r="M42" s="335" t="s">
        <v>488</v>
      </c>
    </row>
    <row r="43" spans="2:13" ht="27.75" customHeight="1" x14ac:dyDescent="0.15">
      <c r="B43" s="1171"/>
      <c r="C43" s="1172"/>
      <c r="D43" s="104"/>
      <c r="E43" s="1175" t="s">
        <v>33</v>
      </c>
      <c r="F43" s="1175"/>
      <c r="G43" s="1175"/>
      <c r="H43" s="1176"/>
      <c r="I43" s="333">
        <v>2056</v>
      </c>
      <c r="J43" s="334">
        <v>1845</v>
      </c>
      <c r="K43" s="334">
        <v>1690</v>
      </c>
      <c r="L43" s="334">
        <v>1889</v>
      </c>
      <c r="M43" s="335">
        <v>1738</v>
      </c>
    </row>
    <row r="44" spans="2:13" ht="27.75" customHeight="1" x14ac:dyDescent="0.15">
      <c r="B44" s="1171"/>
      <c r="C44" s="1172"/>
      <c r="D44" s="104"/>
      <c r="E44" s="1175" t="s">
        <v>34</v>
      </c>
      <c r="F44" s="1175"/>
      <c r="G44" s="1175"/>
      <c r="H44" s="1176"/>
      <c r="I44" s="333" t="s">
        <v>488</v>
      </c>
      <c r="J44" s="334" t="s">
        <v>488</v>
      </c>
      <c r="K44" s="334" t="s">
        <v>488</v>
      </c>
      <c r="L44" s="334" t="s">
        <v>488</v>
      </c>
      <c r="M44" s="335" t="s">
        <v>488</v>
      </c>
    </row>
    <row r="45" spans="2:13" ht="27.75" customHeight="1" x14ac:dyDescent="0.15">
      <c r="B45" s="1171"/>
      <c r="C45" s="1172"/>
      <c r="D45" s="104"/>
      <c r="E45" s="1175" t="s">
        <v>35</v>
      </c>
      <c r="F45" s="1175"/>
      <c r="G45" s="1175"/>
      <c r="H45" s="1176"/>
      <c r="I45" s="333">
        <v>462</v>
      </c>
      <c r="J45" s="334">
        <v>472</v>
      </c>
      <c r="K45" s="334">
        <v>483</v>
      </c>
      <c r="L45" s="334">
        <v>482</v>
      </c>
      <c r="M45" s="335">
        <v>552</v>
      </c>
    </row>
    <row r="46" spans="2:13" ht="27.75" customHeight="1" x14ac:dyDescent="0.15">
      <c r="B46" s="1171"/>
      <c r="C46" s="1172"/>
      <c r="D46" s="105"/>
      <c r="E46" s="1175" t="s">
        <v>36</v>
      </c>
      <c r="F46" s="1175"/>
      <c r="G46" s="1175"/>
      <c r="H46" s="1176"/>
      <c r="I46" s="333" t="s">
        <v>488</v>
      </c>
      <c r="J46" s="334" t="s">
        <v>488</v>
      </c>
      <c r="K46" s="334" t="s">
        <v>488</v>
      </c>
      <c r="L46" s="334" t="s">
        <v>488</v>
      </c>
      <c r="M46" s="335" t="s">
        <v>488</v>
      </c>
    </row>
    <row r="47" spans="2:13" ht="27.75" customHeight="1" x14ac:dyDescent="0.15">
      <c r="B47" s="1171"/>
      <c r="C47" s="1172"/>
      <c r="D47" s="106"/>
      <c r="E47" s="1185" t="s">
        <v>37</v>
      </c>
      <c r="F47" s="1186"/>
      <c r="G47" s="1186"/>
      <c r="H47" s="1187"/>
      <c r="I47" s="333" t="s">
        <v>488</v>
      </c>
      <c r="J47" s="334" t="s">
        <v>488</v>
      </c>
      <c r="K47" s="334" t="s">
        <v>488</v>
      </c>
      <c r="L47" s="334" t="s">
        <v>488</v>
      </c>
      <c r="M47" s="335" t="s">
        <v>488</v>
      </c>
    </row>
    <row r="48" spans="2:13" ht="27.75" customHeight="1" x14ac:dyDescent="0.15">
      <c r="B48" s="1171"/>
      <c r="C48" s="1172"/>
      <c r="D48" s="104"/>
      <c r="E48" s="1175" t="s">
        <v>38</v>
      </c>
      <c r="F48" s="1175"/>
      <c r="G48" s="1175"/>
      <c r="H48" s="1176"/>
      <c r="I48" s="333" t="s">
        <v>488</v>
      </c>
      <c r="J48" s="334" t="s">
        <v>488</v>
      </c>
      <c r="K48" s="334" t="s">
        <v>488</v>
      </c>
      <c r="L48" s="334" t="s">
        <v>488</v>
      </c>
      <c r="M48" s="335" t="s">
        <v>488</v>
      </c>
    </row>
    <row r="49" spans="2:13" ht="27.75" customHeight="1" x14ac:dyDescent="0.15">
      <c r="B49" s="1173"/>
      <c r="C49" s="1174"/>
      <c r="D49" s="104"/>
      <c r="E49" s="1175" t="s">
        <v>39</v>
      </c>
      <c r="F49" s="1175"/>
      <c r="G49" s="1175"/>
      <c r="H49" s="1176"/>
      <c r="I49" s="333" t="s">
        <v>488</v>
      </c>
      <c r="J49" s="334" t="s">
        <v>488</v>
      </c>
      <c r="K49" s="334" t="s">
        <v>488</v>
      </c>
      <c r="L49" s="334" t="s">
        <v>488</v>
      </c>
      <c r="M49" s="335" t="s">
        <v>488</v>
      </c>
    </row>
    <row r="50" spans="2:13" ht="27.75" customHeight="1" x14ac:dyDescent="0.15">
      <c r="B50" s="1169" t="s">
        <v>40</v>
      </c>
      <c r="C50" s="1170"/>
      <c r="D50" s="107"/>
      <c r="E50" s="1175" t="s">
        <v>41</v>
      </c>
      <c r="F50" s="1175"/>
      <c r="G50" s="1175"/>
      <c r="H50" s="1176"/>
      <c r="I50" s="333">
        <v>2075</v>
      </c>
      <c r="J50" s="334">
        <v>2191</v>
      </c>
      <c r="K50" s="334">
        <v>2095</v>
      </c>
      <c r="L50" s="334">
        <v>2175</v>
      </c>
      <c r="M50" s="335">
        <v>2034</v>
      </c>
    </row>
    <row r="51" spans="2:13" ht="27.75" customHeight="1" x14ac:dyDescent="0.15">
      <c r="B51" s="1171"/>
      <c r="C51" s="1172"/>
      <c r="D51" s="104"/>
      <c r="E51" s="1175" t="s">
        <v>42</v>
      </c>
      <c r="F51" s="1175"/>
      <c r="G51" s="1175"/>
      <c r="H51" s="1176"/>
      <c r="I51" s="333">
        <v>134</v>
      </c>
      <c r="J51" s="334">
        <v>131</v>
      </c>
      <c r="K51" s="334" t="s">
        <v>488</v>
      </c>
      <c r="L51" s="334" t="s">
        <v>488</v>
      </c>
      <c r="M51" s="335">
        <v>76</v>
      </c>
    </row>
    <row r="52" spans="2:13" ht="27.75" customHeight="1" x14ac:dyDescent="0.15">
      <c r="B52" s="1173"/>
      <c r="C52" s="1174"/>
      <c r="D52" s="104"/>
      <c r="E52" s="1175" t="s">
        <v>43</v>
      </c>
      <c r="F52" s="1175"/>
      <c r="G52" s="1175"/>
      <c r="H52" s="1176"/>
      <c r="I52" s="333">
        <v>3862</v>
      </c>
      <c r="J52" s="334">
        <v>2249</v>
      </c>
      <c r="K52" s="334">
        <v>3892</v>
      </c>
      <c r="L52" s="334">
        <v>3937</v>
      </c>
      <c r="M52" s="335">
        <v>3790</v>
      </c>
    </row>
    <row r="53" spans="2:13" ht="27.75" customHeight="1" thickBot="1" x14ac:dyDescent="0.2">
      <c r="B53" s="1177" t="s">
        <v>19</v>
      </c>
      <c r="C53" s="1178"/>
      <c r="D53" s="108"/>
      <c r="E53" s="1179" t="s">
        <v>44</v>
      </c>
      <c r="F53" s="1179"/>
      <c r="G53" s="1179"/>
      <c r="H53" s="1180"/>
      <c r="I53" s="336">
        <v>531</v>
      </c>
      <c r="J53" s="337">
        <v>1719</v>
      </c>
      <c r="K53" s="337">
        <v>293</v>
      </c>
      <c r="L53" s="337">
        <v>86</v>
      </c>
      <c r="M53" s="338">
        <v>233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RmWoQ7yYF8Mx+6msKP6uON0jNr+YLxuFHdqvPz8MUUP/xxiR31/kbdj8uefsuITOAYK3tmcJphHbv3SS924b0g==" saltValue="u73dGBN85JYsCJELu/dRG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I52" sqref="I5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717</v>
      </c>
      <c r="G55" s="339">
        <v>727</v>
      </c>
      <c r="H55" s="340">
        <v>673</v>
      </c>
    </row>
    <row r="56" spans="2:8" ht="52.5" customHeight="1" x14ac:dyDescent="0.15">
      <c r="B56" s="120"/>
      <c r="C56" s="1198" t="s">
        <v>47</v>
      </c>
      <c r="D56" s="1198"/>
      <c r="E56" s="1199"/>
      <c r="F56" s="341">
        <v>83</v>
      </c>
      <c r="G56" s="341">
        <v>83</v>
      </c>
      <c r="H56" s="342">
        <v>83</v>
      </c>
    </row>
    <row r="57" spans="2:8" ht="53.25" customHeight="1" x14ac:dyDescent="0.15">
      <c r="B57" s="120"/>
      <c r="C57" s="1200" t="s">
        <v>48</v>
      </c>
      <c r="D57" s="1200"/>
      <c r="E57" s="1201"/>
      <c r="F57" s="343">
        <v>1067</v>
      </c>
      <c r="G57" s="343">
        <v>1048</v>
      </c>
      <c r="H57" s="344">
        <v>958</v>
      </c>
    </row>
    <row r="58" spans="2:8" ht="45.75" customHeight="1" x14ac:dyDescent="0.15">
      <c r="B58" s="121"/>
      <c r="C58" s="1188" t="s">
        <v>554</v>
      </c>
      <c r="D58" s="1189"/>
      <c r="E58" s="1190"/>
      <c r="F58" s="345">
        <v>570</v>
      </c>
      <c r="G58" s="345">
        <v>567</v>
      </c>
      <c r="H58" s="346">
        <v>474</v>
      </c>
    </row>
    <row r="59" spans="2:8" ht="45.75" customHeight="1" x14ac:dyDescent="0.15">
      <c r="B59" s="121"/>
      <c r="C59" s="1188" t="s">
        <v>555</v>
      </c>
      <c r="D59" s="1189"/>
      <c r="E59" s="1190"/>
      <c r="F59" s="345">
        <v>230</v>
      </c>
      <c r="G59" s="345">
        <v>231</v>
      </c>
      <c r="H59" s="346">
        <v>232</v>
      </c>
    </row>
    <row r="60" spans="2:8" ht="45.75" customHeight="1" x14ac:dyDescent="0.15">
      <c r="B60" s="121"/>
      <c r="C60" s="1188" t="s">
        <v>556</v>
      </c>
      <c r="D60" s="1189"/>
      <c r="E60" s="1190"/>
      <c r="F60" s="345">
        <v>138</v>
      </c>
      <c r="G60" s="345">
        <v>138</v>
      </c>
      <c r="H60" s="346">
        <v>138</v>
      </c>
    </row>
    <row r="61" spans="2:8" ht="45.75" customHeight="1" x14ac:dyDescent="0.15">
      <c r="B61" s="121"/>
      <c r="C61" s="1188" t="s">
        <v>557</v>
      </c>
      <c r="D61" s="1189"/>
      <c r="E61" s="1190"/>
      <c r="F61" s="345">
        <v>48</v>
      </c>
      <c r="G61" s="345">
        <v>48</v>
      </c>
      <c r="H61" s="346">
        <v>49</v>
      </c>
    </row>
    <row r="62" spans="2:8" ht="45.75" customHeight="1" thickBot="1" x14ac:dyDescent="0.2">
      <c r="B62" s="122"/>
      <c r="C62" s="1191" t="s">
        <v>558</v>
      </c>
      <c r="D62" s="1192"/>
      <c r="E62" s="1193"/>
      <c r="F62" s="347">
        <v>36</v>
      </c>
      <c r="G62" s="347">
        <v>38</v>
      </c>
      <c r="H62" s="348">
        <v>58</v>
      </c>
    </row>
    <row r="63" spans="2:8" ht="52.5" customHeight="1" thickBot="1" x14ac:dyDescent="0.2">
      <c r="B63" s="123"/>
      <c r="C63" s="1194" t="s">
        <v>49</v>
      </c>
      <c r="D63" s="1194"/>
      <c r="E63" s="1195"/>
      <c r="F63" s="349">
        <v>1868</v>
      </c>
      <c r="G63" s="349">
        <v>1859</v>
      </c>
      <c r="H63" s="350">
        <v>1714</v>
      </c>
    </row>
    <row r="64" spans="2:8" x14ac:dyDescent="0.15"/>
  </sheetData>
  <sheetProtection algorithmName="SHA-512" hashValue="xOSBmklI5BatWzGT79rvEyMiLxVs6OAI6UAZ/NuBvGivKu8stPf+Vl3gBJ1j3im/hSGNsJk4RP4tBtoVH0taSw==" saltValue="tYCVVbW9KCKUKIxhrRas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157B5-B0B0-406A-B3C8-66BF57CB5E51}">
  <sheetPr>
    <pageSetUpPr fitToPage="1"/>
  </sheetPr>
  <dimension ref="A1:DE85"/>
  <sheetViews>
    <sheetView showGridLines="0" topLeftCell="T54" zoomScaleNormal="100" zoomScaleSheetLayoutView="55" workbookViewId="0">
      <selection activeCell="CC63" sqref="CC63"/>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v>21.6</v>
      </c>
      <c r="BQ51" s="1231"/>
      <c r="BR51" s="1231"/>
      <c r="BS51" s="1231"/>
      <c r="BT51" s="1231"/>
      <c r="BU51" s="1231"/>
      <c r="BV51" s="1231"/>
      <c r="BW51" s="1231"/>
      <c r="BX51" s="1231">
        <v>64.599999999999994</v>
      </c>
      <c r="BY51" s="1231"/>
      <c r="BZ51" s="1231"/>
      <c r="CA51" s="1231"/>
      <c r="CB51" s="1231"/>
      <c r="CC51" s="1231"/>
      <c r="CD51" s="1231"/>
      <c r="CE51" s="1231"/>
      <c r="CF51" s="1231">
        <v>11.2</v>
      </c>
      <c r="CG51" s="1231"/>
      <c r="CH51" s="1231"/>
      <c r="CI51" s="1231"/>
      <c r="CJ51" s="1231"/>
      <c r="CK51" s="1231"/>
      <c r="CL51" s="1231"/>
      <c r="CM51" s="1231"/>
      <c r="CN51" s="1231">
        <v>3.4</v>
      </c>
      <c r="CO51" s="1231"/>
      <c r="CP51" s="1231"/>
      <c r="CQ51" s="1231"/>
      <c r="CR51" s="1231"/>
      <c r="CS51" s="1231"/>
      <c r="CT51" s="1231"/>
      <c r="CU51" s="1231"/>
      <c r="CV51" s="1231">
        <v>8.6999999999999993</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68.8</v>
      </c>
      <c r="BQ53" s="1231"/>
      <c r="BR53" s="1231"/>
      <c r="BS53" s="1231"/>
      <c r="BT53" s="1231"/>
      <c r="BU53" s="1231"/>
      <c r="BV53" s="1231"/>
      <c r="BW53" s="1231"/>
      <c r="BX53" s="1231">
        <v>75.7</v>
      </c>
      <c r="BY53" s="1231"/>
      <c r="BZ53" s="1231"/>
      <c r="CA53" s="1231"/>
      <c r="CB53" s="1231"/>
      <c r="CC53" s="1231"/>
      <c r="CD53" s="1231"/>
      <c r="CE53" s="1231"/>
      <c r="CF53" s="1231">
        <v>75.7</v>
      </c>
      <c r="CG53" s="1231"/>
      <c r="CH53" s="1231"/>
      <c r="CI53" s="1231"/>
      <c r="CJ53" s="1231"/>
      <c r="CK53" s="1231"/>
      <c r="CL53" s="1231"/>
      <c r="CM53" s="1231"/>
      <c r="CN53" s="1231">
        <v>75.7</v>
      </c>
      <c r="CO53" s="1231"/>
      <c r="CP53" s="1231"/>
      <c r="CQ53" s="1231"/>
      <c r="CR53" s="1231"/>
      <c r="CS53" s="1231"/>
      <c r="CT53" s="1231"/>
      <c r="CU53" s="1231"/>
      <c r="CV53" s="1231">
        <v>75.7</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567</v>
      </c>
    </row>
    <row r="64" spans="1:109" x14ac:dyDescent="0.15">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568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v>21.6</v>
      </c>
      <c r="BQ73" s="1231"/>
      <c r="BR73" s="1231"/>
      <c r="BS73" s="1231"/>
      <c r="BT73" s="1231"/>
      <c r="BU73" s="1231"/>
      <c r="BV73" s="1231"/>
      <c r="BW73" s="1231"/>
      <c r="BX73" s="1231">
        <v>64.599999999999994</v>
      </c>
      <c r="BY73" s="1231"/>
      <c r="BZ73" s="1231"/>
      <c r="CA73" s="1231"/>
      <c r="CB73" s="1231"/>
      <c r="CC73" s="1231"/>
      <c r="CD73" s="1231"/>
      <c r="CE73" s="1231"/>
      <c r="CF73" s="1231">
        <v>11.2</v>
      </c>
      <c r="CG73" s="1231"/>
      <c r="CH73" s="1231"/>
      <c r="CI73" s="1231"/>
      <c r="CJ73" s="1231"/>
      <c r="CK73" s="1231"/>
      <c r="CL73" s="1231"/>
      <c r="CM73" s="1231"/>
      <c r="CN73" s="1231">
        <v>3.4</v>
      </c>
      <c r="CO73" s="1231"/>
      <c r="CP73" s="1231"/>
      <c r="CQ73" s="1231"/>
      <c r="CR73" s="1231"/>
      <c r="CS73" s="1231"/>
      <c r="CT73" s="1231"/>
      <c r="CU73" s="1231"/>
      <c r="CV73" s="1231">
        <v>8.6999999999999993</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8.3000000000000007</v>
      </c>
      <c r="BQ75" s="1231"/>
      <c r="BR75" s="1231"/>
      <c r="BS75" s="1231"/>
      <c r="BT75" s="1231"/>
      <c r="BU75" s="1231"/>
      <c r="BV75" s="1231"/>
      <c r="BW75" s="1231"/>
      <c r="BX75" s="1231">
        <v>8.1999999999999993</v>
      </c>
      <c r="BY75" s="1231"/>
      <c r="BZ75" s="1231"/>
      <c r="CA75" s="1231"/>
      <c r="CB75" s="1231"/>
      <c r="CC75" s="1231"/>
      <c r="CD75" s="1231"/>
      <c r="CE75" s="1231"/>
      <c r="CF75" s="1231">
        <v>8</v>
      </c>
      <c r="CG75" s="1231"/>
      <c r="CH75" s="1231"/>
      <c r="CI75" s="1231"/>
      <c r="CJ75" s="1231"/>
      <c r="CK75" s="1231"/>
      <c r="CL75" s="1231"/>
      <c r="CM75" s="1231"/>
      <c r="CN75" s="1231">
        <v>7.3</v>
      </c>
      <c r="CO75" s="1231"/>
      <c r="CP75" s="1231"/>
      <c r="CQ75" s="1231"/>
      <c r="CR75" s="1231"/>
      <c r="CS75" s="1231"/>
      <c r="CT75" s="1231"/>
      <c r="CU75" s="1231"/>
      <c r="CV75" s="1231">
        <v>7.2</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dDAGIecz6vwCxgoKHwJp2zf0o+IprTDJ6jGWQFIShNdYTfvSkpDYcpcFmklgVs/s5ftxGDVTQ/7YsGpoInfcg==" saltValue="MbH0CkVKpYEw+Qlc/dW3i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39661-7834-4A87-BB6C-5E328A116629}">
  <sheetPr>
    <pageSetUpPr fitToPage="1"/>
  </sheetPr>
  <dimension ref="A1:DR125"/>
  <sheetViews>
    <sheetView showGridLines="0" topLeftCell="A25" zoomScaleNormal="100" zoomScaleSheetLayoutView="70" workbookViewId="0">
      <selection activeCell="CC63" sqref="CC6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NxSNXZLlJfUn8oiM0xZjpCPg/jCWVSprBlqV6y2Q1OwGqSEqc0WwF8bARhrr5eWBBYUBoX7aMCdP6qFIpltv/w==" saltValue="TnilTfZyjlJiLoabXAmqH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EDD1-C6C2-4A41-9F57-646ABFC1D672}">
  <sheetPr>
    <pageSetUpPr fitToPage="1"/>
  </sheetPr>
  <dimension ref="A1:DR125"/>
  <sheetViews>
    <sheetView showGridLines="0" zoomScaleNormal="100" zoomScaleSheetLayoutView="55" workbookViewId="0">
      <selection activeCell="CC63" sqref="CC6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is90gONRUlSmhXhmdf3ud6FB+rz6vQorP8qZZIpf1FvssB7myR2cIdaFVh9HuD0ZowreUDxX9/TwG7wJSc7KcA==" saltValue="p9AYW0+dF2R6NnmO+7Lw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147182</v>
      </c>
      <c r="E3" s="142"/>
      <c r="F3" s="143">
        <v>301035</v>
      </c>
      <c r="G3" s="144"/>
      <c r="H3" s="145"/>
    </row>
    <row r="4" spans="1:8" x14ac:dyDescent="0.15">
      <c r="A4" s="146"/>
      <c r="B4" s="147"/>
      <c r="C4" s="148"/>
      <c r="D4" s="149">
        <v>81558</v>
      </c>
      <c r="E4" s="150"/>
      <c r="F4" s="151">
        <v>154376</v>
      </c>
      <c r="G4" s="152"/>
      <c r="H4" s="153"/>
    </row>
    <row r="5" spans="1:8" x14ac:dyDescent="0.15">
      <c r="A5" s="134" t="s">
        <v>521</v>
      </c>
      <c r="B5" s="139"/>
      <c r="C5" s="140"/>
      <c r="D5" s="141">
        <v>128929</v>
      </c>
      <c r="E5" s="142"/>
      <c r="F5" s="143">
        <v>277467</v>
      </c>
      <c r="G5" s="144"/>
      <c r="H5" s="145"/>
    </row>
    <row r="6" spans="1:8" x14ac:dyDescent="0.15">
      <c r="A6" s="146"/>
      <c r="B6" s="147"/>
      <c r="C6" s="148"/>
      <c r="D6" s="149">
        <v>37188</v>
      </c>
      <c r="E6" s="150"/>
      <c r="F6" s="151">
        <v>128378</v>
      </c>
      <c r="G6" s="152"/>
      <c r="H6" s="153"/>
    </row>
    <row r="7" spans="1:8" x14ac:dyDescent="0.15">
      <c r="A7" s="134" t="s">
        <v>522</v>
      </c>
      <c r="B7" s="139"/>
      <c r="C7" s="140"/>
      <c r="D7" s="141">
        <v>310953</v>
      </c>
      <c r="E7" s="142"/>
      <c r="F7" s="143">
        <v>282256</v>
      </c>
      <c r="G7" s="144"/>
      <c r="H7" s="145"/>
    </row>
    <row r="8" spans="1:8" x14ac:dyDescent="0.15">
      <c r="A8" s="146"/>
      <c r="B8" s="147"/>
      <c r="C8" s="148"/>
      <c r="D8" s="149">
        <v>184872</v>
      </c>
      <c r="E8" s="150"/>
      <c r="F8" s="151">
        <v>145453</v>
      </c>
      <c r="G8" s="152"/>
      <c r="H8" s="153"/>
    </row>
    <row r="9" spans="1:8" x14ac:dyDescent="0.15">
      <c r="A9" s="134" t="s">
        <v>523</v>
      </c>
      <c r="B9" s="139"/>
      <c r="C9" s="140"/>
      <c r="D9" s="141">
        <v>127546</v>
      </c>
      <c r="E9" s="142"/>
      <c r="F9" s="143">
        <v>295341</v>
      </c>
      <c r="G9" s="144"/>
      <c r="H9" s="145"/>
    </row>
    <row r="10" spans="1:8" x14ac:dyDescent="0.15">
      <c r="A10" s="146"/>
      <c r="B10" s="147"/>
      <c r="C10" s="148"/>
      <c r="D10" s="149">
        <v>20988</v>
      </c>
      <c r="E10" s="150"/>
      <c r="F10" s="151">
        <v>137402</v>
      </c>
      <c r="G10" s="152"/>
      <c r="H10" s="153"/>
    </row>
    <row r="11" spans="1:8" x14ac:dyDescent="0.15">
      <c r="A11" s="134" t="s">
        <v>524</v>
      </c>
      <c r="B11" s="139"/>
      <c r="C11" s="140"/>
      <c r="D11" s="141">
        <v>215626</v>
      </c>
      <c r="E11" s="142"/>
      <c r="F11" s="143">
        <v>292845</v>
      </c>
      <c r="G11" s="144"/>
      <c r="H11" s="145"/>
    </row>
    <row r="12" spans="1:8" x14ac:dyDescent="0.15">
      <c r="A12" s="146"/>
      <c r="B12" s="147"/>
      <c r="C12" s="154"/>
      <c r="D12" s="149">
        <v>30248</v>
      </c>
      <c r="E12" s="150"/>
      <c r="F12" s="151">
        <v>143187</v>
      </c>
      <c r="G12" s="152"/>
      <c r="H12" s="153"/>
    </row>
    <row r="13" spans="1:8" x14ac:dyDescent="0.15">
      <c r="A13" s="134"/>
      <c r="B13" s="139"/>
      <c r="C13" s="140"/>
      <c r="D13" s="141">
        <v>186047</v>
      </c>
      <c r="E13" s="142"/>
      <c r="F13" s="143">
        <v>289789</v>
      </c>
      <c r="G13" s="155"/>
      <c r="H13" s="145"/>
    </row>
    <row r="14" spans="1:8" x14ac:dyDescent="0.15">
      <c r="A14" s="146"/>
      <c r="B14" s="147"/>
      <c r="C14" s="148"/>
      <c r="D14" s="149">
        <v>70971</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2.56</v>
      </c>
      <c r="C19" s="156">
        <f>ROUND(VALUE(SUBSTITUTE(実質収支比率等に係る経年分析!G$48,"▲","-")),2)</f>
        <v>10.96</v>
      </c>
      <c r="D19" s="156">
        <f>ROUND(VALUE(SUBSTITUTE(実質収支比率等に係る経年分析!H$48,"▲","-")),2)</f>
        <v>3.71</v>
      </c>
      <c r="E19" s="156">
        <f>ROUND(VALUE(SUBSTITUTE(実質収支比率等に係る経年分析!I$48,"▲","-")),2)</f>
        <v>2.36</v>
      </c>
      <c r="F19" s="156">
        <f>ROUND(VALUE(SUBSTITUTE(実質収支比率等に係る経年分析!J$48,"▲","-")),2)</f>
        <v>2.68</v>
      </c>
    </row>
    <row r="20" spans="1:11" x14ac:dyDescent="0.15">
      <c r="A20" s="156" t="s">
        <v>53</v>
      </c>
      <c r="B20" s="156">
        <f>ROUND(VALUE(SUBSTITUTE(実質収支比率等に係る経年分析!F$47,"▲","-")),2)</f>
        <v>22.55</v>
      </c>
      <c r="C20" s="156">
        <f>ROUND(VALUE(SUBSTITUTE(実質収支比率等に係る経年分析!G$47,"▲","-")),2)</f>
        <v>21.17</v>
      </c>
      <c r="D20" s="156">
        <f>ROUND(VALUE(SUBSTITUTE(実質収支比率等に係る経年分析!H$47,"▲","-")),2)</f>
        <v>22.78</v>
      </c>
      <c r="E20" s="156">
        <f>ROUND(VALUE(SUBSTITUTE(実質収支比率等に係る経年分析!I$47,"▲","-")),2)</f>
        <v>23.39</v>
      </c>
      <c r="F20" s="156">
        <f>ROUND(VALUE(SUBSTITUTE(実質収支比率等に係る経年分析!J$47,"▲","-")),2)</f>
        <v>21.59</v>
      </c>
    </row>
    <row r="21" spans="1:11" x14ac:dyDescent="0.15">
      <c r="A21" s="156" t="s">
        <v>54</v>
      </c>
      <c r="B21" s="156">
        <f>IF(ISNUMBER(VALUE(SUBSTITUTE(実質収支比率等に係る経年分析!F$49,"▲","-"))),ROUND(VALUE(SUBSTITUTE(実質収支比率等に係る経年分析!F$49,"▲","-")),2),NA())</f>
        <v>-0.38</v>
      </c>
      <c r="C21" s="156">
        <f>IF(ISNUMBER(VALUE(SUBSTITUTE(実質収支比率等に係る経年分析!G$49,"▲","-"))),ROUND(VALUE(SUBSTITUTE(実質収支比率等に係る経年分析!G$49,"▲","-")),2),NA())</f>
        <v>8.5500000000000007</v>
      </c>
      <c r="D21" s="156">
        <f>IF(ISNUMBER(VALUE(SUBSTITUTE(実質収支比率等に係る経年分析!H$49,"▲","-"))),ROUND(VALUE(SUBSTITUTE(実質収支比率等に係る経年分析!H$49,"▲","-")),2),NA())</f>
        <v>-6.15</v>
      </c>
      <c r="E21" s="156">
        <f>IF(ISNUMBER(VALUE(SUBSTITUTE(実質収支比率等に係る経年分析!I$49,"▲","-"))),ROUND(VALUE(SUBSTITUTE(実質収支比率等に係る経年分析!I$49,"▲","-")),2),NA())</f>
        <v>-1.06</v>
      </c>
      <c r="F21" s="156">
        <f>IF(ISNUMBER(VALUE(SUBSTITUTE(実質収支比率等に係る経年分析!J$49,"▲","-"))),ROUND(VALUE(SUBSTITUTE(実質収支比率等に係る経年分析!J$49,"▲","-")),2),NA())</f>
        <v>-1.43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町民保養センター事業特別会計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0.88</v>
      </c>
    </row>
    <row r="34" spans="1:16" x14ac:dyDescent="0.15">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1.39</v>
      </c>
    </row>
    <row r="35" spans="1:16" x14ac:dyDescent="0.15">
      <c r="A35" s="157" t="str">
        <f>IF(連結実質赤字比率に係る赤字・黒字の構成分析!C$35="",NA(),連結実質赤字比率に係る赤字・黒字の構成分析!C$35)</f>
        <v>国民健康保険病院事業特別会計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2.81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2.56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2.67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581</v>
      </c>
      <c r="E42" s="158"/>
      <c r="F42" s="158"/>
      <c r="G42" s="158">
        <f>'実質公債費比率（分子）の構造'!L$52</f>
        <v>572</v>
      </c>
      <c r="H42" s="158"/>
      <c r="I42" s="158"/>
      <c r="J42" s="158">
        <f>'実質公債費比率（分子）の構造'!M$52</f>
        <v>593</v>
      </c>
      <c r="K42" s="158"/>
      <c r="L42" s="158"/>
      <c r="M42" s="158">
        <f>'実質公債費比率（分子）の構造'!N$52</f>
        <v>646</v>
      </c>
      <c r="N42" s="158"/>
      <c r="O42" s="158"/>
      <c r="P42" s="158">
        <f>'実質公債費比率（分子）の構造'!O$52</f>
        <v>528</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1</v>
      </c>
      <c r="L43" s="158"/>
      <c r="M43" s="158"/>
      <c r="N43" s="158">
        <f>'実質公債費比率（分子）の構造'!O$51</f>
        <v>2</v>
      </c>
      <c r="O43" s="158"/>
      <c r="P43" s="158"/>
    </row>
    <row r="44" spans="1:16" x14ac:dyDescent="0.15">
      <c r="A44" s="158" t="s">
        <v>62</v>
      </c>
      <c r="B44" s="158">
        <f>'実質公債費比率（分子）の構造'!K$50</f>
        <v>12</v>
      </c>
      <c r="C44" s="158"/>
      <c r="D44" s="158"/>
      <c r="E44" s="158">
        <f>'実質公債費比率（分子）の構造'!L$50</f>
        <v>25</v>
      </c>
      <c r="F44" s="158"/>
      <c r="G44" s="158"/>
      <c r="H44" s="158">
        <f>'実質公債費比率（分子）の構造'!M$50</f>
        <v>25</v>
      </c>
      <c r="I44" s="158"/>
      <c r="J44" s="158"/>
      <c r="K44" s="158">
        <f>'実質公債費比率（分子）の構造'!N$50</f>
        <v>4</v>
      </c>
      <c r="L44" s="158"/>
      <c r="M44" s="158"/>
      <c r="N44" s="158">
        <f>'実質公債費比率（分子）の構造'!O$50</f>
        <v>10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222</v>
      </c>
      <c r="C46" s="158"/>
      <c r="D46" s="158"/>
      <c r="E46" s="158">
        <f>'実質公債費比率（分子）の構造'!L$48</f>
        <v>226</v>
      </c>
      <c r="F46" s="158"/>
      <c r="G46" s="158"/>
      <c r="H46" s="158">
        <f>'実質公債費比率（分子）の構造'!M$48</f>
        <v>257</v>
      </c>
      <c r="I46" s="158"/>
      <c r="J46" s="158"/>
      <c r="K46" s="158">
        <f>'実質公債費比率（分子）の構造'!N$48</f>
        <v>269</v>
      </c>
      <c r="L46" s="158"/>
      <c r="M46" s="158"/>
      <c r="N46" s="158">
        <f>'実質公債費比率（分子）の構造'!O$48</f>
        <v>279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537</v>
      </c>
      <c r="C49" s="158"/>
      <c r="D49" s="158"/>
      <c r="E49" s="158">
        <f>'実質公債費比率（分子）の構造'!L$45</f>
        <v>542</v>
      </c>
      <c r="F49" s="158"/>
      <c r="G49" s="158"/>
      <c r="H49" s="158">
        <f>'実質公債費比率（分子）の構造'!M$45</f>
        <v>523</v>
      </c>
      <c r="I49" s="158"/>
      <c r="J49" s="158"/>
      <c r="K49" s="158">
        <f>'実質公債費比率（分子）の構造'!N$45</f>
        <v>513</v>
      </c>
      <c r="L49" s="158"/>
      <c r="M49" s="158"/>
      <c r="N49" s="158">
        <f>'実質公債費比率（分子）の構造'!O$45</f>
        <v>445</v>
      </c>
      <c r="O49" s="158"/>
      <c r="P49" s="158"/>
    </row>
    <row r="50" spans="1:16" x14ac:dyDescent="0.15">
      <c r="A50" s="158" t="s">
        <v>67</v>
      </c>
      <c r="B50" s="158" t="e">
        <f>NA()</f>
        <v>#N/A</v>
      </c>
      <c r="C50" s="158">
        <f>IF(ISNUMBER('実質公債費比率（分子）の構造'!K$53),'実質公債費比率（分子）の構造'!K$53,NA())</f>
        <v>190</v>
      </c>
      <c r="D50" s="158" t="e">
        <f>NA()</f>
        <v>#N/A</v>
      </c>
      <c r="E50" s="158" t="e">
        <f>NA()</f>
        <v>#N/A</v>
      </c>
      <c r="F50" s="158">
        <f>IF(ISNUMBER('実質公債費比率（分子）の構造'!L$53),'実質公債費比率（分子）の構造'!L$53,NA())</f>
        <v>221</v>
      </c>
      <c r="G50" s="158" t="e">
        <f>NA()</f>
        <v>#N/A</v>
      </c>
      <c r="H50" s="158" t="e">
        <f>NA()</f>
        <v>#N/A</v>
      </c>
      <c r="I50" s="158">
        <f>IF(ISNUMBER('実質公債費比率（分子）の構造'!M$53),'実質公債費比率（分子）の構造'!M$53,NA())</f>
        <v>212</v>
      </c>
      <c r="J50" s="158" t="e">
        <f>NA()</f>
        <v>#N/A</v>
      </c>
      <c r="K50" s="158" t="e">
        <f>NA()</f>
        <v>#N/A</v>
      </c>
      <c r="L50" s="158">
        <f>IF(ISNUMBER('実質公債費比率（分子）の構造'!N$53),'実質公債費比率（分子）の構造'!N$53,NA())</f>
        <v>141</v>
      </c>
      <c r="M50" s="158" t="e">
        <f>NA()</f>
        <v>#N/A</v>
      </c>
      <c r="N50" s="158" t="e">
        <f>NA()</f>
        <v>#N/A</v>
      </c>
      <c r="O50" s="158">
        <f>IF(ISNUMBER('実質公債費比率（分子）の構造'!O$53),'実質公債費比率（分子）の構造'!O$53,NA())</f>
        <v>208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3862</v>
      </c>
      <c r="E56" s="157"/>
      <c r="F56" s="157"/>
      <c r="G56" s="157">
        <f>'将来負担比率（分子）の構造'!J$52</f>
        <v>2249</v>
      </c>
      <c r="H56" s="157"/>
      <c r="I56" s="157"/>
      <c r="J56" s="157">
        <f>'将来負担比率（分子）の構造'!K$52</f>
        <v>3892</v>
      </c>
      <c r="K56" s="157"/>
      <c r="L56" s="157"/>
      <c r="M56" s="157">
        <f>'将来負担比率（分子）の構造'!L$52</f>
        <v>3937</v>
      </c>
      <c r="N56" s="157"/>
      <c r="O56" s="157"/>
      <c r="P56" s="157">
        <f>'将来負担比率（分子）の構造'!M$52</f>
        <v>3790</v>
      </c>
    </row>
    <row r="57" spans="1:16" x14ac:dyDescent="0.15">
      <c r="A57" s="157" t="s">
        <v>42</v>
      </c>
      <c r="B57" s="157"/>
      <c r="C57" s="157"/>
      <c r="D57" s="157">
        <f>'将来負担比率（分子）の構造'!I$51</f>
        <v>134</v>
      </c>
      <c r="E57" s="157"/>
      <c r="F57" s="157"/>
      <c r="G57" s="157">
        <f>'将来負担比率（分子）の構造'!J$51</f>
        <v>131</v>
      </c>
      <c r="H57" s="157"/>
      <c r="I57" s="157"/>
      <c r="J57" s="157" t="str">
        <f>'将来負担比率（分子）の構造'!K$51</f>
        <v>-</v>
      </c>
      <c r="K57" s="157"/>
      <c r="L57" s="157"/>
      <c r="M57" s="157" t="str">
        <f>'将来負担比率（分子）の構造'!L$51</f>
        <v>-</v>
      </c>
      <c r="N57" s="157"/>
      <c r="O57" s="157"/>
      <c r="P57" s="157">
        <f>'将来負担比率（分子）の構造'!M$51</f>
        <v>76</v>
      </c>
    </row>
    <row r="58" spans="1:16" x14ac:dyDescent="0.15">
      <c r="A58" s="157" t="s">
        <v>41</v>
      </c>
      <c r="B58" s="157"/>
      <c r="C58" s="157"/>
      <c r="D58" s="157">
        <f>'将来負担比率（分子）の構造'!I$50</f>
        <v>2075</v>
      </c>
      <c r="E58" s="157"/>
      <c r="F58" s="157"/>
      <c r="G58" s="157">
        <f>'将来負担比率（分子）の構造'!J$50</f>
        <v>2191</v>
      </c>
      <c r="H58" s="157"/>
      <c r="I58" s="157"/>
      <c r="J58" s="157">
        <f>'将来負担比率（分子）の構造'!K$50</f>
        <v>2095</v>
      </c>
      <c r="K58" s="157"/>
      <c r="L58" s="157"/>
      <c r="M58" s="157">
        <f>'将来負担比率（分子）の構造'!L$50</f>
        <v>2175</v>
      </c>
      <c r="N58" s="157"/>
      <c r="O58" s="157"/>
      <c r="P58" s="157">
        <f>'将来負担比率（分子）の構造'!M$50</f>
        <v>2034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462</v>
      </c>
      <c r="C62" s="157"/>
      <c r="D62" s="157"/>
      <c r="E62" s="157">
        <f>'将来負担比率（分子）の構造'!J$45</f>
        <v>472</v>
      </c>
      <c r="F62" s="157"/>
      <c r="G62" s="157"/>
      <c r="H62" s="157">
        <f>'将来負担比率（分子）の構造'!K$45</f>
        <v>483</v>
      </c>
      <c r="I62" s="157"/>
      <c r="J62" s="157"/>
      <c r="K62" s="157">
        <f>'将来負担比率（分子）の構造'!L$45</f>
        <v>482</v>
      </c>
      <c r="L62" s="157"/>
      <c r="M62" s="157"/>
      <c r="N62" s="157">
        <f>'将来負担比率（分子）の構造'!M$45</f>
        <v>552</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2056</v>
      </c>
      <c r="C64" s="157"/>
      <c r="D64" s="157"/>
      <c r="E64" s="157">
        <f>'将来負担比率（分子）の構造'!J$43</f>
        <v>1845</v>
      </c>
      <c r="F64" s="157"/>
      <c r="G64" s="157"/>
      <c r="H64" s="157">
        <f>'将来負担比率（分子）の構造'!K$43</f>
        <v>1690</v>
      </c>
      <c r="I64" s="157"/>
      <c r="J64" s="157"/>
      <c r="K64" s="157">
        <f>'将来負担比率（分子）の構造'!L$43</f>
        <v>1889</v>
      </c>
      <c r="L64" s="157"/>
      <c r="M64" s="157"/>
      <c r="N64" s="157">
        <f>'将来負担比率（分子）の構造'!M$43</f>
        <v>1738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4085</v>
      </c>
      <c r="C66" s="157"/>
      <c r="D66" s="157"/>
      <c r="E66" s="157">
        <f>'将来負担比率（分子）の構造'!J$41</f>
        <v>3973</v>
      </c>
      <c r="F66" s="157"/>
      <c r="G66" s="157"/>
      <c r="H66" s="157">
        <f>'将来負担比率（分子）の構造'!K$41</f>
        <v>4107</v>
      </c>
      <c r="I66" s="157"/>
      <c r="J66" s="157"/>
      <c r="K66" s="157">
        <f>'将来負担比率（分子）の構造'!L$41</f>
        <v>3826</v>
      </c>
      <c r="L66" s="157"/>
      <c r="M66" s="157"/>
      <c r="N66" s="157">
        <f>'将来負担比率（分子）の構造'!M$41</f>
        <v>3843</v>
      </c>
      <c r="O66" s="157"/>
      <c r="P66" s="157"/>
    </row>
    <row r="67" spans="1:16" x14ac:dyDescent="0.15">
      <c r="A67" s="157" t="s">
        <v>71</v>
      </c>
      <c r="B67" s="157" t="e">
        <f>NA()</f>
        <v>#N/A</v>
      </c>
      <c r="C67" s="157">
        <f>IF(ISNUMBER('将来負担比率（分子）の構造'!I$53), IF('将来負担比率（分子）の構造'!I$53 &lt; 0, 0, '将来負担比率（分子）の構造'!I$53), NA())</f>
        <v>531</v>
      </c>
      <c r="D67" s="157" t="e">
        <f>NA()</f>
        <v>#N/A</v>
      </c>
      <c r="E67" s="157" t="e">
        <f>NA()</f>
        <v>#N/A</v>
      </c>
      <c r="F67" s="157">
        <f>IF(ISNUMBER('将来負担比率（分子）の構造'!J$53), IF('将来負担比率（分子）の構造'!J$53 &lt; 0, 0, '将来負担比率（分子）の構造'!J$53), NA())</f>
        <v>1719</v>
      </c>
      <c r="G67" s="157" t="e">
        <f>NA()</f>
        <v>#N/A</v>
      </c>
      <c r="H67" s="157" t="e">
        <f>NA()</f>
        <v>#N/A</v>
      </c>
      <c r="I67" s="157">
        <f>IF(ISNUMBER('将来負担比率（分子）の構造'!K$53), IF('将来負担比率（分子）の構造'!K$53 &lt; 0, 0, '将来負担比率（分子）の構造'!K$53), NA())</f>
        <v>293</v>
      </c>
      <c r="J67" s="157" t="e">
        <f>NA()</f>
        <v>#N/A</v>
      </c>
      <c r="K67" s="157" t="e">
        <f>NA()</f>
        <v>#N/A</v>
      </c>
      <c r="L67" s="157">
        <f>IF(ISNUMBER('将来負担比率（分子）の構造'!L$53), IF('将来負担比率（分子）の構造'!L$53 &lt; 0, 0, '将来負担比率（分子）の構造'!L$53), NA())</f>
        <v>86</v>
      </c>
      <c r="M67" s="157" t="e">
        <f>NA()</f>
        <v>#N/A</v>
      </c>
      <c r="N67" s="157" t="e">
        <f>NA()</f>
        <v>#N/A</v>
      </c>
      <c r="O67" s="157">
        <f>IF(ISNUMBER('将来負担比率（分子）の構造'!M$53), IF('将来負担比率（分子）の構造'!M$53 &lt; 0, 0, '将来負担比率（分子）の構造'!M$53), NA())</f>
        <v>233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717</v>
      </c>
      <c r="C72" s="161">
        <f>基金残高に係る経年分析!G55</f>
        <v>727</v>
      </c>
      <c r="D72" s="161">
        <f>基金残高に係る経年分析!H55</f>
        <v>673</v>
      </c>
    </row>
    <row r="73" spans="1:16" x14ac:dyDescent="0.15">
      <c r="A73" s="160" t="s">
        <v>74</v>
      </c>
      <c r="B73" s="161">
        <f>基金残高に係る経年分析!F56</f>
        <v>83</v>
      </c>
      <c r="C73" s="161">
        <f>基金残高に係る経年分析!G56</f>
        <v>83</v>
      </c>
      <c r="D73" s="161">
        <f>基金残高に係る経年分析!H56</f>
        <v>83</v>
      </c>
    </row>
    <row r="74" spans="1:16" x14ac:dyDescent="0.15">
      <c r="A74" s="160" t="s">
        <v>75</v>
      </c>
      <c r="B74" s="161">
        <f>基金残高に係る経年分析!F57</f>
        <v>1067</v>
      </c>
      <c r="C74" s="161">
        <f>基金残高に係る経年分析!G57</f>
        <v>1048</v>
      </c>
      <c r="D74" s="161">
        <f>基金残高に係る経年分析!H57</f>
        <v>958</v>
      </c>
    </row>
  </sheetData>
  <sheetProtection algorithmName="SHA-512" hashValue="HOSDQzpCIPbvPwoqlj+voN+OHespyBtZ/MQ60/9eFJLno2ZIBpmbqhC2OZmzatFCKKPAm9G00qAXhsItmccbmQ==" saltValue="uXNcOFXp8CFiok4aycFp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R5-007</cp:lastModifiedBy>
  <dcterms:created xsi:type="dcterms:W3CDTF">2026-02-23T04:10:09Z</dcterms:created>
  <dcterms:modified xsi:type="dcterms:W3CDTF">2026-10-07T23:43:35Z</dcterms:modified>
  <cp:category/>
</cp:coreProperties>
</file>